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rt88816\Downloads\"/>
    </mc:Choice>
  </mc:AlternateContent>
  <workbookProtection workbookAlgorithmName="SHA-512" workbookHashValue="I1dnl6Q6Y3GjswEsHmWm56c/u4DkpNn2gkkWQd6eqUifOSbtdXBKlSmdmyKQGc/04oE+I9Et9IGurBpFSp3Isw==" workbookSaltValue="ARhr6nbh/sg+Ue0ji6yVEg=="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<sst xmlns="http://schemas.openxmlformats.org/spreadsheetml/2006/main" count="228" uniqueCount="114">
  <si>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</si>
  <si>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</si>
  <si>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</si>
  <si>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</si>
  <si>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</si>
  <si>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</si>
  <si>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</si>
  <si>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</si>
  <si>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</si>
  <si>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</si>
  <si>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</si>
  <si>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</si>
  <si>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</si>
  <si>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</si>
  <si>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</si>
  <si>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</si>
  <si>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</si>
  <si>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</si>
  <si>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</si>
  <si>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</si>
  <si>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</si>
  <si>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</si>
  <si>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</si>
  <si>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</si>
  <si>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</si>
  <si>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</si>
  <si>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</si>
  <si>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</si>
  <si>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</si>
  <si>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</si>
  <si>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</si>
  <si>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</si>
  <si>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</si>
  <si>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</si>
  <si>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</si>
  <si>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</si>
  <si>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</si>
  <si>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</si>
  <si>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</si>
  <si>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</si>
  <si>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</si>
  <si>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</si>
  <si>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</si>
  <si>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</si>
  <si>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</si>
  <si>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</si>
  <si>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</si>
  <si>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</si>
  <si>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</si>
  <si>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</si>
  <si>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</si>
  <si>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</si>
  <si>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</si>
  <si>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</si>
  <si>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</si>
  <si>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</si>
  <si>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</si>
  <si>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</si>
  <si>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</si>
  <si>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</si>
  <si>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</si>
  <si>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</si>
  <si>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</si>
  <si>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</si>
  <si>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</si>
  <si>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</si>
  <si>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</si>
  <si>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</si>
  <si>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</si>
  <si>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</si>
  <si>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</si>
  <si>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</si>
  <si>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</si>
  <si>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</si>
  <si>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</si>
  <si>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</si>
  <si>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</si>
  <si>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</si>
  <si>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</si>
  <si>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</si>
  <si>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</si>
  <si>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</si>
  <si>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</si>
  <si>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</si>
  <si>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</si>
  <si>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</si>
  <si>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</si>
  <si>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</si>
  <si>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</si>
  <si>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</si>
  <si>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</si>
  <si>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</si>
  <si>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</si>
  <si>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鳴門市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</si>
  <si>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</si>
  <si>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</si>
  <si>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</si>
  <si>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</si>
  <si>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</si>
  <si>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</si>
  <si>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</si>
  <si>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</si>
  <si>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</si>
  <si>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</si>
  <si>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</si>
  <si>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</si>
  <si>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</si>
  <si>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</si>
  <si>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</si>
  <si>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</si>
  <si>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</si>
  <si>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料金改定により経営に係る指標は改善しましたが、依然として施設の老朽化が進んでおり、これらの更新を着実に進める必要があります。
この財源を確保するため、水道使用者の負担となる料金改定に頼るだけではなく、効率化・経営健全化等、鳴門市水道事業ビジョンに掲げる施策を継続して実施するなど、一層の経営努力を推進してまいります。</t>
    <rPh sb="0" eb="2">
      <t>リョウキン</t>
    </rPh>
    <rPh sb="2" eb="4">
      <t>カイテイ</t>
    </rPh>
    <rPh sb="7" eb="9">
      <t>ケイエイ</t>
    </rPh>
    <rPh sb="10" eb="11">
      <t>カカ</t>
    </rPh>
    <rPh sb="12" eb="14">
      <t>シヒョウ</t>
    </rPh>
    <rPh sb="15" eb="17">
      <t>カイゼン</t>
    </rPh>
    <rPh sb="23" eb="25">
      <t>イゼン</t>
    </rPh>
    <rPh sb="28" eb="30">
      <t>シセツ</t>
    </rPh>
    <rPh sb="31" eb="34">
      <t>ロウキュウカ</t>
    </rPh>
    <rPh sb="35" eb="36">
      <t>スス</t>
    </rPh>
    <rPh sb="45" eb="47">
      <t>コウシン</t>
    </rPh>
    <rPh sb="48" eb="50">
      <t>チャクジツ</t>
    </rPh>
    <rPh sb="51" eb="52">
      <t>スス</t>
    </rPh>
    <rPh sb="54" eb="56">
      <t>ヒツヨウ</t>
    </rPh>
    <rPh sb="65" eb="67">
      <t>ザイゲン</t>
    </rPh>
    <rPh sb="68" eb="70">
      <t>カクホ</t>
    </rPh>
    <rPh sb="75" eb="77">
      <t>スイドウ</t>
    </rPh>
    <rPh sb="77" eb="80">
      <t>シヨウシャ</t>
    </rPh>
    <rPh sb="81" eb="83">
      <t>フタン</t>
    </rPh>
    <rPh sb="86" eb="90">
      <t>リョウキンカイテイ</t>
    </rPh>
    <rPh sb="91" eb="92">
      <t>タヨ</t>
    </rPh>
    <rPh sb="100" eb="103">
      <t>コウリツカ</t>
    </rPh>
    <rPh sb="104" eb="106">
      <t>ケイエイ</t>
    </rPh>
    <rPh sb="106" eb="109">
      <t>ケンゼンカ</t>
    </rPh>
    <rPh sb="109" eb="110">
      <t>トウ</t>
    </rPh>
    <rPh sb="111" eb="114">
      <t>ナルトシ</t>
    </rPh>
    <rPh sb="114" eb="118">
      <t>スイドウジギョウ</t>
    </rPh>
    <rPh sb="123" eb="124">
      <t>カカ</t>
    </rPh>
    <rPh sb="126" eb="128">
      <t>セサク</t>
    </rPh>
    <rPh sb="129" eb="131">
      <t>ケイゾク</t>
    </rPh>
    <rPh sb="133" eb="135">
      <t>ジッシ</t>
    </rPh>
    <rPh sb="140" eb="142">
      <t>イッソウ</t>
    </rPh>
    <rPh sb="143" eb="145">
      <t>ケイエイ</t>
    </rPh>
    <rPh sb="145" eb="147">
      <t>ドリョク</t>
    </rPh>
    <rPh sb="148" eb="150">
      <t>スイシン</t>
    </rPh>
    <phoneticPr fontId="4"/>
  </si>
  <si>
    <t>管路更新率は類似団体の平均よりも高い値となっていますが、減少傾向です。これは口径の大きな送水管などを優先的に更新していることによるものです。
有形固定資産減価償却率及び管路経年化率は増加傾向にあり、施設の老朽化が進んでいます。
今後も施設の老朽化に対応するため、料金改定後の収益を原資の一部とし、国庫補助金などを十分に活用しながら、送配水施設耐震化計画等に基づき、計画的な施設更新を進めてまいります。</t>
    <rPh sb="0" eb="5">
      <t>カンロコウシンリツ</t>
    </rPh>
    <rPh sb="6" eb="10">
      <t>ルイジダンタイ</t>
    </rPh>
    <rPh sb="11" eb="13">
      <t>ヘイキン</t>
    </rPh>
    <rPh sb="16" eb="17">
      <t>タカ</t>
    </rPh>
    <rPh sb="18" eb="19">
      <t>アタイ</t>
    </rPh>
    <rPh sb="28" eb="30">
      <t>ゲンショウ</t>
    </rPh>
    <rPh sb="30" eb="32">
      <t>ケイコウ</t>
    </rPh>
    <rPh sb="82" eb="83">
      <t>オヨ</t>
    </rPh>
    <rPh sb="84" eb="86">
      <t>カンロ</t>
    </rPh>
    <rPh sb="86" eb="90">
      <t>ケイネンカリツ</t>
    </rPh>
    <rPh sb="91" eb="93">
      <t>ゾウカ</t>
    </rPh>
    <rPh sb="93" eb="95">
      <t>ケイコウ</t>
    </rPh>
    <rPh sb="99" eb="101">
      <t>シセツ</t>
    </rPh>
    <rPh sb="102" eb="105">
      <t>ロウキュウカ</t>
    </rPh>
    <rPh sb="106" eb="107">
      <t>スス</t>
    </rPh>
    <rPh sb="114" eb="116">
      <t>コンゴ</t>
    </rPh>
    <rPh sb="117" eb="119">
      <t>シセツ</t>
    </rPh>
    <rPh sb="120" eb="123">
      <t>ロウキュウカ</t>
    </rPh>
    <rPh sb="124" eb="126">
      <t>タイオウ</t>
    </rPh>
    <rPh sb="131" eb="136">
      <t>リョウキンカイテイゴ</t>
    </rPh>
    <rPh sb="137" eb="139">
      <t>シュウエキ</t>
    </rPh>
    <rPh sb="140" eb="142">
      <t>ゲンシ</t>
    </rPh>
    <rPh sb="143" eb="145">
      <t>イチブ</t>
    </rPh>
    <rPh sb="148" eb="153">
      <t>コッコホジョキン</t>
    </rPh>
    <rPh sb="156" eb="158">
      <t>ジュウブン</t>
    </rPh>
    <rPh sb="159" eb="161">
      <t>カツヨウ</t>
    </rPh>
    <phoneticPr fontId="4"/>
  </si>
  <si>
    <t>平成31年4月の水道料金等の増額改定以降は、経費の見直しなどを含め、経常収支比率、流動比率、給水原価については、改定前に比べ改善しました。
しかし、計画的な水道管路の耐震化や鳴門市・北島町共同浄水場整備事業の開始に伴い、多額の財源が必要となることから、令和3年度は悪化しています。
そのほか、令和2年度の5月分及び6月分の水道料金を減免し、一般会計からの補助金により減収分を補填したため、令和2年度に一時的に悪化していた企業債残高対給水収益比率及び料金回収率は令和2年度と比べ改善しています。今後も人口減少等による料金収入の減少及び鳴門市・北島町共同浄水場整備事業等による企業債残高及び支払利息の増加が見込まれることから、収入の増加だけに頼らず、経費削減に向けた取り組みも続けてまいります。
また、施設利用率が類似団体よりも低くなっていますが、浄水場の更新時には、ダウンサイジングを進める予定としています。
有収率については、平成30年度から漏水調査の頻度を増加させたことにより改善し、類似団体平均を上回っています。</t>
    <rPh sb="0" eb="2">
      <t>ヘイセイ</t>
    </rPh>
    <rPh sb="4" eb="5">
      <t>ネン</t>
    </rPh>
    <rPh sb="6" eb="7">
      <t>ガツ</t>
    </rPh>
    <rPh sb="8" eb="13">
      <t>スイドウリョウキントウ</t>
    </rPh>
    <rPh sb="14" eb="16">
      <t>ゾウガク</t>
    </rPh>
    <rPh sb="16" eb="18">
      <t>カイテイ</t>
    </rPh>
    <rPh sb="18" eb="20">
      <t>イコウ</t>
    </rPh>
    <rPh sb="22" eb="24">
      <t>ケイヒ</t>
    </rPh>
    <rPh sb="25" eb="27">
      <t>ミナオ</t>
    </rPh>
    <rPh sb="31" eb="32">
      <t>フク</t>
    </rPh>
    <rPh sb="34" eb="40">
      <t>ケイジョウシュウシヒリツ</t>
    </rPh>
    <rPh sb="41" eb="45">
      <t>リュウドウヒリツ</t>
    </rPh>
    <rPh sb="46" eb="50">
      <t>キュウスイゲンカ</t>
    </rPh>
    <rPh sb="56" eb="58">
      <t>カイテイ</t>
    </rPh>
    <rPh sb="58" eb="59">
      <t>マエ</t>
    </rPh>
    <rPh sb="60" eb="61">
      <t>クラ</t>
    </rPh>
    <rPh sb="62" eb="64">
      <t>カイゼン</t>
    </rPh>
    <rPh sb="74" eb="77">
      <t>ケイカクテキ</t>
    </rPh>
    <rPh sb="78" eb="81">
      <t>スイドウカン</t>
    </rPh>
    <rPh sb="81" eb="82">
      <t>ロ</t>
    </rPh>
    <rPh sb="83" eb="86">
      <t>タイシンカ</t>
    </rPh>
    <rPh sb="87" eb="90">
      <t>ナルトシ</t>
    </rPh>
    <rPh sb="91" eb="94">
      <t>キタジマチョウ</t>
    </rPh>
    <rPh sb="94" eb="96">
      <t>キョウドウ</t>
    </rPh>
    <rPh sb="96" eb="99">
      <t>ジョウスイジョウ</t>
    </rPh>
    <rPh sb="99" eb="101">
      <t>セイビ</t>
    </rPh>
    <rPh sb="101" eb="103">
      <t>ジギョウ</t>
    </rPh>
    <rPh sb="104" eb="106">
      <t>カイシ</t>
    </rPh>
    <rPh sb="107" eb="108">
      <t>トモナ</t>
    </rPh>
    <rPh sb="110" eb="112">
      <t>タガク</t>
    </rPh>
    <rPh sb="113" eb="115">
      <t>ザイゲン</t>
    </rPh>
    <rPh sb="116" eb="118">
      <t>ヒツヨウ</t>
    </rPh>
    <rPh sb="126" eb="128">
      <t>レイワ</t>
    </rPh>
    <rPh sb="129" eb="131">
      <t>ネンド</t>
    </rPh>
    <rPh sb="132" eb="134">
      <t>アッカ</t>
    </rPh>
    <rPh sb="146" eb="148">
      <t>レイワ</t>
    </rPh>
    <rPh sb="149" eb="151">
      <t>ネンド</t>
    </rPh>
    <rPh sb="153" eb="154">
      <t>ガツ</t>
    </rPh>
    <rPh sb="154" eb="155">
      <t>ブン</t>
    </rPh>
    <rPh sb="155" eb="156">
      <t>オヨ</t>
    </rPh>
    <rPh sb="158" eb="160">
      <t>ガツブン</t>
    </rPh>
    <rPh sb="161" eb="165">
      <t>スイドウリョウキン</t>
    </rPh>
    <rPh sb="166" eb="168">
      <t>ゲンメン</t>
    </rPh>
    <rPh sb="170" eb="174">
      <t>イッパンカイケイ</t>
    </rPh>
    <rPh sb="177" eb="180">
      <t>ホジョキン</t>
    </rPh>
    <rPh sb="183" eb="186">
      <t>ゲンシュウブン</t>
    </rPh>
    <rPh sb="187" eb="189">
      <t>ホテン</t>
    </rPh>
    <rPh sb="194" eb="196">
      <t>レイワ</t>
    </rPh>
    <rPh sb="197" eb="199">
      <t>ネンド</t>
    </rPh>
    <rPh sb="200" eb="203">
      <t>イチジテキ</t>
    </rPh>
    <rPh sb="204" eb="206">
      <t>アッカ</t>
    </rPh>
    <rPh sb="210" eb="213">
      <t>キギョウサイ</t>
    </rPh>
    <rPh sb="213" eb="215">
      <t>ザンダカ</t>
    </rPh>
    <rPh sb="215" eb="216">
      <t>タイ</t>
    </rPh>
    <rPh sb="216" eb="220">
      <t>キュウスイシュウエキ</t>
    </rPh>
    <rPh sb="220" eb="222">
      <t>ヒリツ</t>
    </rPh>
    <rPh sb="222" eb="223">
      <t>オヨ</t>
    </rPh>
    <rPh sb="224" eb="229">
      <t>リョウキンカイシュウリツ</t>
    </rPh>
    <rPh sb="230" eb="232">
      <t>レイワ</t>
    </rPh>
    <rPh sb="233" eb="235">
      <t>ネンド</t>
    </rPh>
    <rPh sb="236" eb="237">
      <t>クラ</t>
    </rPh>
    <rPh sb="238" eb="240">
      <t>カイゼン</t>
    </rPh>
    <rPh sb="246" eb="248">
      <t>コンゴ</t>
    </rPh>
    <rPh sb="249" eb="254">
      <t>ジンコウゲンショウトウ</t>
    </rPh>
    <rPh sb="257" eb="261">
      <t>リョウキンシュウニュウ</t>
    </rPh>
    <rPh sb="262" eb="264">
      <t>ゲンショウ</t>
    </rPh>
    <rPh sb="264" eb="265">
      <t>オヨ</t>
    </rPh>
    <rPh sb="266" eb="269">
      <t>ナルトシ</t>
    </rPh>
    <rPh sb="270" eb="273">
      <t>キタジマチョウ</t>
    </rPh>
    <rPh sb="273" eb="278">
      <t>キョウドウジョウスイジョウ</t>
    </rPh>
    <rPh sb="286" eb="291">
      <t>キギョウサイザンダカ</t>
    </rPh>
    <rPh sb="291" eb="292">
      <t>オヨ</t>
    </rPh>
    <rPh sb="293" eb="295">
      <t>シハラ</t>
    </rPh>
    <rPh sb="295" eb="297">
      <t>リソク</t>
    </rPh>
    <rPh sb="298" eb="300">
      <t>ゾウカ</t>
    </rPh>
    <rPh sb="301" eb="303">
      <t>ミコ</t>
    </rPh>
    <rPh sb="311" eb="313">
      <t>シュウニュウ</t>
    </rPh>
    <rPh sb="314" eb="316">
      <t>ゾウカ</t>
    </rPh>
    <rPh sb="319" eb="320">
      <t>タヨ</t>
    </rPh>
    <rPh sb="323" eb="327">
      <t>ケイヒサクゲン</t>
    </rPh>
    <rPh sb="328" eb="329">
      <t>ム</t>
    </rPh>
    <rPh sb="331" eb="332">
      <t>ト</t>
    </rPh>
    <rPh sb="333" eb="334">
      <t>ク</t>
    </rPh>
    <rPh sb="336" eb="337">
      <t>ツヅ</t>
    </rPh>
    <rPh sb="349" eb="351">
      <t>シセツ</t>
    </rPh>
    <rPh sb="351" eb="354">
      <t>リヨウリツ</t>
    </rPh>
    <rPh sb="355" eb="359">
      <t>ルイジダンタイ</t>
    </rPh>
    <rPh sb="362" eb="363">
      <t>ヒク</t>
    </rPh>
    <rPh sb="372" eb="375">
      <t>ジョウスイジョウ</t>
    </rPh>
    <rPh sb="376" eb="379">
      <t>コウシンジ</t>
    </rPh>
    <rPh sb="391" eb="392">
      <t>スス</t>
    </rPh>
    <rPh sb="394" eb="396">
      <t>ヨテイ</t>
    </rPh>
    <rPh sb="404" eb="407">
      <t>ユウシュウリツ</t>
    </rPh>
    <rPh sb="413" eb="415">
      <t>ヘイセイ</t>
    </rPh>
    <rPh sb="417" eb="419">
      <t>ネンド</t>
    </rPh>
    <rPh sb="421" eb="425">
      <t>ロウスイチョウサ</t>
    </rPh>
    <rPh sb="426" eb="428">
      <t>ヒンド</t>
    </rPh>
    <rPh sb="429" eb="431">
      <t>ゾウカ</t>
    </rPh>
    <rPh sb="439" eb="441">
      <t>カイゼン</t>
    </rPh>
    <rPh sb="443" eb="447">
      <t>ルイジダンタイ</t>
    </rPh>
    <rPh sb="447" eb="449">
      <t>ヘイキン</t>
    </rPh>
    <rPh sb="450" eb="45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</si>
</sst>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1.17</c:v>
                </c:pt>
                <c:pt idx="1">
                  <c:v>1.18</c:v>
                </c:pt>
                <c:pt idx="2">
                  <c:v>1.02</c:v>
                </c:pt>
                <c:pt idx="3">
                  <c:v>0.96</c:v>
                </c:pt>
                <c:pt idx="4">
                  <c:v>0.87</c:v>
                </c:pt>
              </c:numCache>
            </c:numRef>
          </c:val>
          <c:extLst>
            <c:ext xmlns:c16="http://schemas.microsoft.com/office/drawing/2014/chart" uri="{C3380CC4-5D6E-409C-BE32-E72D297353CC}">
              <c16:uniqueId val="{00000000-E2E3-40EF-9FD6-DC669D61E6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E2E3-40EF-9FD6-DC669D61E6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51.45</c:v>
                </c:pt>
                <c:pt idx="1">
                  <c:v>48.6</c:v>
                </c:pt>
                <c:pt idx="2">
                  <c:v>45.72</c:v>
                </c:pt>
                <c:pt idx="3">
                  <c:v>45.8</c:v>
                </c:pt>
                <c:pt idx="4">
                  <c:v>43.92</c:v>
                </c:pt>
              </c:numCache>
            </c:numRef>
          </c:val>
          <c:extLst>
            <c:ext xmlns:c16="http://schemas.microsoft.com/office/drawing/2014/chart" uri="{C3380CC4-5D6E-409C-BE32-E72D297353CC}">
              <c16:uniqueId val="{00000000-8C07-4A9C-9001-131B0801B5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8C07-4A9C-9001-131B0801B5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79.69</c:v>
                </c:pt>
                <c:pt idx="1">
                  <c:v>83.22</c:v>
                </c:pt>
                <c:pt idx="2">
                  <c:v>87.34</c:v>
                </c:pt>
                <c:pt idx="3">
                  <c:v>87.31</c:v>
                </c:pt>
                <c:pt idx="4">
                  <c:v>90.22</c:v>
                </c:pt>
              </c:numCache>
            </c:numRef>
          </c:val>
          <c:extLst>
            <c:ext xmlns:c16="http://schemas.microsoft.com/office/drawing/2014/chart" uri="{C3380CC4-5D6E-409C-BE32-E72D297353CC}">
              <c16:uniqueId val="{00000000-6D67-4231-8C32-DED29820A6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6D67-4231-8C32-DED29820A6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103.63</c:v>
                </c:pt>
                <c:pt idx="1">
                  <c:v>103.57</c:v>
                </c:pt>
                <c:pt idx="2">
                  <c:v>122.8</c:v>
                </c:pt>
                <c:pt idx="3">
                  <c:v>124.33</c:v>
                </c:pt>
                <c:pt idx="4">
                  <c:v>121</c:v>
                </c:pt>
              </c:numCache>
            </c:numRef>
          </c:val>
          <c:extLst>
            <c:ext xmlns:c16="http://schemas.microsoft.com/office/drawing/2014/chart" uri="{C3380CC4-5D6E-409C-BE32-E72D297353CC}">
              <c16:uniqueId val="{00000000-CF8F-482F-AD9C-305F8882AE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CF8F-482F-AD9C-305F8882AE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49.02</c:v>
                </c:pt>
                <c:pt idx="1">
                  <c:v>49.16</c:v>
                </c:pt>
                <c:pt idx="2">
                  <c:v>49.07</c:v>
                </c:pt>
                <c:pt idx="3">
                  <c:v>49.52</c:v>
                </c:pt>
                <c:pt idx="4">
                  <c:v>49.78</c:v>
                </c:pt>
              </c:numCache>
            </c:numRef>
          </c:val>
          <c:extLst>
            <c:ext xmlns:c16="http://schemas.microsoft.com/office/drawing/2014/chart" uri="{C3380CC4-5D6E-409C-BE32-E72D297353CC}">
              <c16:uniqueId val="{00000000-B125-4597-A8CE-66E81FECAB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B125-4597-A8CE-66E81FECAB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31.1</c:v>
                </c:pt>
                <c:pt idx="1">
                  <c:v>38</c:v>
                </c:pt>
                <c:pt idx="2">
                  <c:v>40.590000000000003</c:v>
                </c:pt>
                <c:pt idx="3">
                  <c:v>42.46</c:v>
                </c:pt>
                <c:pt idx="4">
                  <c:v>44.11</c:v>
                </c:pt>
              </c:numCache>
            </c:numRef>
          </c:val>
          <c:extLst>
            <c:ext xmlns:c16="http://schemas.microsoft.com/office/drawing/2014/chart" uri="{C3380CC4-5D6E-409C-BE32-E72D297353CC}">
              <c16:uniqueId val="{00000000-B2AF-4705-9780-47D5017246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B2AF-4705-9780-47D5017246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BD-46EB-B160-A49FEE875A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4ABD-46EB-B160-A49FEE875A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385.28</c:v>
                </c:pt>
                <c:pt idx="1">
                  <c:v>337.8</c:v>
                </c:pt>
                <c:pt idx="2">
                  <c:v>388.51</c:v>
                </c:pt>
                <c:pt idx="3">
                  <c:v>389.55</c:v>
                </c:pt>
                <c:pt idx="4">
                  <c:v>325.54000000000002</c:v>
                </c:pt>
              </c:numCache>
            </c:numRef>
          </c:val>
          <c:extLst>
            <c:ext xmlns:c16="http://schemas.microsoft.com/office/drawing/2014/chart" uri="{C3380CC4-5D6E-409C-BE32-E72D297353CC}">
              <c16:uniqueId val="{00000000-E9FF-462A-A800-8694A6DB32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E9FF-462A-A800-8694A6DB32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288.64</c:v>
                </c:pt>
                <c:pt idx="1">
                  <c:v>310.16000000000003</c:v>
                </c:pt>
                <c:pt idx="2">
                  <c:v>291.89999999999998</c:v>
                </c:pt>
                <c:pt idx="3">
                  <c:v>365.56</c:v>
                </c:pt>
                <c:pt idx="4">
                  <c:v>336.19</c:v>
                </c:pt>
              </c:numCache>
            </c:numRef>
          </c:val>
          <c:extLst>
            <c:ext xmlns:c16="http://schemas.microsoft.com/office/drawing/2014/chart" uri="{C3380CC4-5D6E-409C-BE32-E72D297353CC}">
              <c16:uniqueId val="{00000000-8509-472B-BB29-11BF4D9BAC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8509-472B-BB29-11BF4D9BAC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101.56</c:v>
                </c:pt>
                <c:pt idx="1">
                  <c:v>100.93</c:v>
                </c:pt>
                <c:pt idx="2">
                  <c:v>122.15</c:v>
                </c:pt>
                <c:pt idx="3">
                  <c:v>103.03</c:v>
                </c:pt>
                <c:pt idx="4">
                  <c:v>120.37</c:v>
                </c:pt>
              </c:numCache>
            </c:numRef>
          </c:val>
          <c:extLst>
            <c:ext xmlns:c16="http://schemas.microsoft.com/office/drawing/2014/chart" uri="{C3380CC4-5D6E-409C-BE32-E72D297353CC}">
              <c16:uniqueId val="{00000000-BA59-42F7-AF04-8979E4F725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BA59-42F7-AF04-8979E4F725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124.27</c:v>
                </c:pt>
                <c:pt idx="1">
                  <c:v>125.13</c:v>
                </c:pt>
                <c:pt idx="2">
                  <c:v>121.32</c:v>
                </c:pt>
                <c:pt idx="3">
                  <c:v>123.68</c:v>
                </c:pt>
                <c:pt idx="4">
                  <c:v>125.56</c:v>
                </c:pt>
              </c:numCache>
            </c:numRef>
          </c:val>
          <c:extLst>
            <c:ext xmlns:c16="http://schemas.microsoft.com/office/drawing/2014/chart" uri="{C3380CC4-5D6E-409C-BE32-E72D297353CC}">
              <c16:uniqueId val="{00000000-84EA-4328-8A85-22F6D2C7E48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84EA-4328-8A85-22F6D2C7E48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徳島県　鳴門市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9" t="s">
        <v>1</v>
      </c>
      <c r="C7" s="50"/>
      <c r="D7" s="50"/>
      <c r="E7" s="50"/>
      <c r="F7" s="50"/>
      <c r="G7" s="50"/>
      <c r="H7" s="50"/>
      <c r="I7" s="49" t="s">
        <v>2</v>
      </c>
      <c r="J7" s="50"/>
      <c r="K7" s="50"/>
      <c r="L7" s="50"/>
      <c r="M7" s="50"/>
      <c r="N7" s="50"/>
      <c r="O7" s="68"/>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A4</v>
      </c>
      <c r="X8" s="76"/>
      <c r="Y8" s="76"/>
      <c r="Z8" s="76"/>
      <c r="AA8" s="76"/>
      <c r="AB8" s="76"/>
      <c r="AC8" s="76"/>
      <c r="AD8" s="76" t="str">
        <f>データ!$M$6</f>
        <v>その他</v>
      </c>
      <c r="AE8" s="76"/>
      <c r="AF8" s="76"/>
      <c r="AG8" s="76"/>
      <c r="AH8" s="76"/>
      <c r="AI8" s="76"/>
      <c r="AJ8" s="76"/>
      <c r="AK8" s="2"/>
      <c r="AL8" s="67">
        <f>データ!$R$6</f>
        <v>55466</v>
      </c>
      <c r="AM8" s="67"/>
      <c r="AN8" s="67"/>
      <c r="AO8" s="67"/>
      <c r="AP8" s="67"/>
      <c r="AQ8" s="67"/>
      <c r="AR8" s="67"/>
      <c r="AS8" s="67"/>
      <c r="AT8" s="37">
        <f>データ!$S$6</f>
        <v>135.66</v>
      </c>
      <c r="AU8" s="38"/>
      <c r="AV8" s="38"/>
      <c r="AW8" s="38"/>
      <c r="AX8" s="38"/>
      <c r="AY8" s="38"/>
      <c r="AZ8" s="38"/>
      <c r="BA8" s="38"/>
      <c r="BB8" s="56">
        <f>データ!$T$6</f>
        <v>408.86</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9" t="s">
        <v>12</v>
      </c>
      <c r="C9" s="50"/>
      <c r="D9" s="50"/>
      <c r="E9" s="50"/>
      <c r="F9" s="50"/>
      <c r="G9" s="50"/>
      <c r="H9" s="50"/>
      <c r="I9" s="49" t="s">
        <v>13</v>
      </c>
      <c r="J9" s="50"/>
      <c r="K9" s="50"/>
      <c r="L9" s="50"/>
      <c r="M9" s="50"/>
      <c r="N9" s="50"/>
      <c r="O9" s="68"/>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37" t="str">
        <f>データ!$N$6</f>
        <v>-</v>
      </c>
      <c r="C10" s="38"/>
      <c r="D10" s="38"/>
      <c r="E10" s="38"/>
      <c r="F10" s="38"/>
      <c r="G10" s="38"/>
      <c r="H10" s="38"/>
      <c r="I10" s="37">
        <f>データ!$O$6</f>
        <v>68.239999999999995</v>
      </c>
      <c r="J10" s="38"/>
      <c r="K10" s="38"/>
      <c r="L10" s="38"/>
      <c r="M10" s="38"/>
      <c r="N10" s="38"/>
      <c r="O10" s="66"/>
      <c r="P10" s="56">
        <f>データ!$P$6</f>
        <v>99.82</v>
      </c>
      <c r="Q10" s="56"/>
      <c r="R10" s="56"/>
      <c r="S10" s="56"/>
      <c r="T10" s="56"/>
      <c r="U10" s="56"/>
      <c r="V10" s="56"/>
      <c r="W10" s="67">
        <f>データ!$Q$6</f>
        <v>2552</v>
      </c>
      <c r="X10" s="67"/>
      <c r="Y10" s="67"/>
      <c r="Z10" s="67"/>
      <c r="AA10" s="67"/>
      <c r="AB10" s="67"/>
      <c r="AC10" s="67"/>
      <c r="AD10" s="2"/>
      <c r="AE10" s="2"/>
      <c r="AF10" s="2"/>
      <c r="AG10" s="2"/>
      <c r="AH10" s="2"/>
      <c r="AI10" s="2"/>
      <c r="AJ10" s="2"/>
      <c r="AK10" s="2"/>
      <c r="AL10" s="67">
        <f>データ!$U$6</f>
        <v>54900</v>
      </c>
      <c r="AM10" s="67"/>
      <c r="AN10" s="67"/>
      <c r="AO10" s="67"/>
      <c r="AP10" s="67"/>
      <c r="AQ10" s="67"/>
      <c r="AR10" s="67"/>
      <c r="AS10" s="67"/>
      <c r="AT10" s="37">
        <f>データ!$V$6</f>
        <v>108.11</v>
      </c>
      <c r="AU10" s="38"/>
      <c r="AV10" s="38"/>
      <c r="AW10" s="38"/>
      <c r="AX10" s="38"/>
      <c r="AY10" s="38"/>
      <c r="AZ10" s="38"/>
      <c r="BA10" s="38"/>
      <c r="BB10" s="56">
        <f>データ!$W$6</f>
        <v>507.82</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5"/>
      <c r="BN47" s="45"/>
      <c r="BO47" s="45"/>
      <c r="BP47" s="45"/>
      <c r="BQ47" s="45"/>
      <c r="BR47" s="45"/>
      <c r="BS47" s="45"/>
      <c r="BT47" s="45"/>
      <c r="BU47" s="45"/>
      <c r="BV47" s="45"/>
      <c r="BW47" s="45"/>
      <c r="BX47" s="45"/>
      <c r="BY47" s="45"/>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5"/>
      <c r="BN48" s="45"/>
      <c r="BO48" s="45"/>
      <c r="BP48" s="45"/>
      <c r="BQ48" s="45"/>
      <c r="BR48" s="45"/>
      <c r="BS48" s="45"/>
      <c r="BT48" s="45"/>
      <c r="BU48" s="45"/>
      <c r="BV48" s="45"/>
      <c r="BW48" s="45"/>
      <c r="BX48" s="45"/>
      <c r="BY48" s="45"/>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5"/>
      <c r="BN49" s="45"/>
      <c r="BO49" s="45"/>
      <c r="BP49" s="45"/>
      <c r="BQ49" s="45"/>
      <c r="BR49" s="45"/>
      <c r="BS49" s="45"/>
      <c r="BT49" s="45"/>
      <c r="BU49" s="45"/>
      <c r="BV49" s="45"/>
      <c r="BW49" s="45"/>
      <c r="BX49" s="45"/>
      <c r="BY49" s="45"/>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5"/>
      <c r="BN50" s="45"/>
      <c r="BO50" s="45"/>
      <c r="BP50" s="45"/>
      <c r="BQ50" s="45"/>
      <c r="BR50" s="45"/>
      <c r="BS50" s="45"/>
      <c r="BT50" s="45"/>
      <c r="BU50" s="45"/>
      <c r="BV50" s="45"/>
      <c r="BW50" s="45"/>
      <c r="BX50" s="45"/>
      <c r="BY50" s="45"/>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5"/>
      <c r="BN51" s="45"/>
      <c r="BO51" s="45"/>
      <c r="BP51" s="45"/>
      <c r="BQ51" s="45"/>
      <c r="BR51" s="45"/>
      <c r="BS51" s="45"/>
      <c r="BT51" s="45"/>
      <c r="BU51" s="45"/>
      <c r="BV51" s="45"/>
      <c r="BW51" s="45"/>
      <c r="BX51" s="45"/>
      <c r="BY51" s="45"/>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5"/>
      <c r="BN52" s="45"/>
      <c r="BO52" s="45"/>
      <c r="BP52" s="45"/>
      <c r="BQ52" s="45"/>
      <c r="BR52" s="45"/>
      <c r="BS52" s="45"/>
      <c r="BT52" s="45"/>
      <c r="BU52" s="45"/>
      <c r="BV52" s="45"/>
      <c r="BW52" s="45"/>
      <c r="BX52" s="45"/>
      <c r="BY52" s="45"/>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5"/>
      <c r="BN53" s="45"/>
      <c r="BO53" s="45"/>
      <c r="BP53" s="45"/>
      <c r="BQ53" s="45"/>
      <c r="BR53" s="45"/>
      <c r="BS53" s="45"/>
      <c r="BT53" s="45"/>
      <c r="BU53" s="45"/>
      <c r="BV53" s="45"/>
      <c r="BW53" s="45"/>
      <c r="BX53" s="45"/>
      <c r="BY53" s="45"/>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5"/>
      <c r="BN54" s="45"/>
      <c r="BO54" s="45"/>
      <c r="BP54" s="45"/>
      <c r="BQ54" s="45"/>
      <c r="BR54" s="45"/>
      <c r="BS54" s="45"/>
      <c r="BT54" s="45"/>
      <c r="BU54" s="45"/>
      <c r="BV54" s="45"/>
      <c r="BW54" s="45"/>
      <c r="BX54" s="45"/>
      <c r="BY54" s="45"/>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5"/>
      <c r="BN55" s="45"/>
      <c r="BO55" s="45"/>
      <c r="BP55" s="45"/>
      <c r="BQ55" s="45"/>
      <c r="BR55" s="45"/>
      <c r="BS55" s="45"/>
      <c r="BT55" s="45"/>
      <c r="BU55" s="45"/>
      <c r="BV55" s="45"/>
      <c r="BW55" s="45"/>
      <c r="BX55" s="45"/>
      <c r="BY55" s="45"/>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5"/>
      <c r="BN56" s="45"/>
      <c r="BO56" s="45"/>
      <c r="BP56" s="45"/>
      <c r="BQ56" s="45"/>
      <c r="BR56" s="45"/>
      <c r="BS56" s="45"/>
      <c r="BT56" s="45"/>
      <c r="BU56" s="45"/>
      <c r="BV56" s="45"/>
      <c r="BW56" s="45"/>
      <c r="BX56" s="45"/>
      <c r="BY56" s="45"/>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5"/>
      <c r="BN57" s="45"/>
      <c r="BO57" s="45"/>
      <c r="BP57" s="45"/>
      <c r="BQ57" s="45"/>
      <c r="BR57" s="45"/>
      <c r="BS57" s="45"/>
      <c r="BT57" s="45"/>
      <c r="BU57" s="45"/>
      <c r="BV57" s="45"/>
      <c r="BW57" s="45"/>
      <c r="BX57" s="45"/>
      <c r="BY57" s="45"/>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5"/>
      <c r="BN58" s="45"/>
      <c r="BO58" s="45"/>
      <c r="BP58" s="45"/>
      <c r="BQ58" s="45"/>
      <c r="BR58" s="45"/>
      <c r="BS58" s="45"/>
      <c r="BT58" s="45"/>
      <c r="BU58" s="45"/>
      <c r="BV58" s="45"/>
      <c r="BW58" s="45"/>
      <c r="BX58" s="45"/>
      <c r="BY58" s="45"/>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5"/>
      <c r="BN59" s="45"/>
      <c r="BO59" s="45"/>
      <c r="BP59" s="45"/>
      <c r="BQ59" s="45"/>
      <c r="BR59" s="45"/>
      <c r="BS59" s="45"/>
      <c r="BT59" s="45"/>
      <c r="BU59" s="45"/>
      <c r="BV59" s="45"/>
      <c r="BW59" s="45"/>
      <c r="BX59" s="45"/>
      <c r="BY59" s="45"/>
      <c r="BZ59" s="41"/>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39"/>
      <c r="BM60" s="45"/>
      <c r="BN60" s="45"/>
      <c r="BO60" s="45"/>
      <c r="BP60" s="45"/>
      <c r="BQ60" s="45"/>
      <c r="BR60" s="45"/>
      <c r="BS60" s="45"/>
      <c r="BT60" s="45"/>
      <c r="BU60" s="45"/>
      <c r="BV60" s="45"/>
      <c r="BW60" s="45"/>
      <c r="BX60" s="45"/>
      <c r="BY60" s="45"/>
      <c r="BZ60" s="41"/>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39"/>
      <c r="BM61" s="45"/>
      <c r="BN61" s="45"/>
      <c r="BO61" s="45"/>
      <c r="BP61" s="45"/>
      <c r="BQ61" s="45"/>
      <c r="BR61" s="45"/>
      <c r="BS61" s="45"/>
      <c r="BT61" s="45"/>
      <c r="BU61" s="45"/>
      <c r="BV61" s="45"/>
      <c r="BW61" s="45"/>
      <c r="BX61" s="45"/>
      <c r="BY61" s="45"/>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5"/>
      <c r="BN62" s="45"/>
      <c r="BO62" s="45"/>
      <c r="BP62" s="45"/>
      <c r="BQ62" s="45"/>
      <c r="BR62" s="45"/>
      <c r="BS62" s="45"/>
      <c r="BT62" s="45"/>
      <c r="BU62" s="45"/>
      <c r="BV62" s="45"/>
      <c r="BW62" s="45"/>
      <c r="BX62" s="45"/>
      <c r="BY62" s="45"/>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5"/>
      <c r="BN63" s="45"/>
      <c r="BO63" s="45"/>
      <c r="BP63" s="45"/>
      <c r="BQ63" s="45"/>
      <c r="BR63" s="45"/>
      <c r="BS63" s="45"/>
      <c r="BT63" s="45"/>
      <c r="BU63" s="45"/>
      <c r="BV63" s="45"/>
      <c r="BW63" s="45"/>
      <c r="BX63" s="45"/>
      <c r="BY63" s="45"/>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5"/>
      <c r="BN66" s="45"/>
      <c r="BO66" s="45"/>
      <c r="BP66" s="45"/>
      <c r="BQ66" s="45"/>
      <c r="BR66" s="45"/>
      <c r="BS66" s="45"/>
      <c r="BT66" s="45"/>
      <c r="BU66" s="45"/>
      <c r="BV66" s="45"/>
      <c r="BW66" s="45"/>
      <c r="BX66" s="45"/>
      <c r="BY66" s="45"/>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5"/>
      <c r="BN67" s="45"/>
      <c r="BO67" s="45"/>
      <c r="BP67" s="45"/>
      <c r="BQ67" s="45"/>
      <c r="BR67" s="45"/>
      <c r="BS67" s="45"/>
      <c r="BT67" s="45"/>
      <c r="BU67" s="45"/>
      <c r="BV67" s="45"/>
      <c r="BW67" s="45"/>
      <c r="BX67" s="45"/>
      <c r="BY67" s="45"/>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5"/>
      <c r="BN68" s="45"/>
      <c r="BO68" s="45"/>
      <c r="BP68" s="45"/>
      <c r="BQ68" s="45"/>
      <c r="BR68" s="45"/>
      <c r="BS68" s="45"/>
      <c r="BT68" s="45"/>
      <c r="BU68" s="45"/>
      <c r="BV68" s="45"/>
      <c r="BW68" s="45"/>
      <c r="BX68" s="45"/>
      <c r="BY68" s="45"/>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5"/>
      <c r="BN69" s="45"/>
      <c r="BO69" s="45"/>
      <c r="BP69" s="45"/>
      <c r="BQ69" s="45"/>
      <c r="BR69" s="45"/>
      <c r="BS69" s="45"/>
      <c r="BT69" s="45"/>
      <c r="BU69" s="45"/>
      <c r="BV69" s="45"/>
      <c r="BW69" s="45"/>
      <c r="BX69" s="45"/>
      <c r="BY69" s="45"/>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5"/>
      <c r="BN70" s="45"/>
      <c r="BO70" s="45"/>
      <c r="BP70" s="45"/>
      <c r="BQ70" s="45"/>
      <c r="BR70" s="45"/>
      <c r="BS70" s="45"/>
      <c r="BT70" s="45"/>
      <c r="BU70" s="45"/>
      <c r="BV70" s="45"/>
      <c r="BW70" s="45"/>
      <c r="BX70" s="45"/>
      <c r="BY70" s="45"/>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5"/>
      <c r="BN71" s="45"/>
      <c r="BO71" s="45"/>
      <c r="BP71" s="45"/>
      <c r="BQ71" s="45"/>
      <c r="BR71" s="45"/>
      <c r="BS71" s="45"/>
      <c r="BT71" s="45"/>
      <c r="BU71" s="45"/>
      <c r="BV71" s="45"/>
      <c r="BW71" s="45"/>
      <c r="BX71" s="45"/>
      <c r="BY71" s="45"/>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5"/>
      <c r="BN72" s="45"/>
      <c r="BO72" s="45"/>
      <c r="BP72" s="45"/>
      <c r="BQ72" s="45"/>
      <c r="BR72" s="45"/>
      <c r="BS72" s="45"/>
      <c r="BT72" s="45"/>
      <c r="BU72" s="45"/>
      <c r="BV72" s="45"/>
      <c r="BW72" s="45"/>
      <c r="BX72" s="45"/>
      <c r="BY72" s="45"/>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5"/>
      <c r="BN73" s="45"/>
      <c r="BO73" s="45"/>
      <c r="BP73" s="45"/>
      <c r="BQ73" s="45"/>
      <c r="BR73" s="45"/>
      <c r="BS73" s="45"/>
      <c r="BT73" s="45"/>
      <c r="BU73" s="45"/>
      <c r="BV73" s="45"/>
      <c r="BW73" s="45"/>
      <c r="BX73" s="45"/>
      <c r="BY73" s="45"/>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5"/>
      <c r="BN74" s="45"/>
      <c r="BO74" s="45"/>
      <c r="BP74" s="45"/>
      <c r="BQ74" s="45"/>
      <c r="BR74" s="45"/>
      <c r="BS74" s="45"/>
      <c r="BT74" s="45"/>
      <c r="BU74" s="45"/>
      <c r="BV74" s="45"/>
      <c r="BW74" s="45"/>
      <c r="BX74" s="45"/>
      <c r="BY74" s="45"/>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5"/>
      <c r="BN75" s="45"/>
      <c r="BO75" s="45"/>
      <c r="BP75" s="45"/>
      <c r="BQ75" s="45"/>
      <c r="BR75" s="45"/>
      <c r="BS75" s="45"/>
      <c r="BT75" s="45"/>
      <c r="BU75" s="45"/>
      <c r="BV75" s="45"/>
      <c r="BW75" s="45"/>
      <c r="BX75" s="45"/>
      <c r="BY75" s="45"/>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5"/>
      <c r="BN76" s="45"/>
      <c r="BO76" s="45"/>
      <c r="BP76" s="45"/>
      <c r="BQ76" s="45"/>
      <c r="BR76" s="45"/>
      <c r="BS76" s="45"/>
      <c r="BT76" s="45"/>
      <c r="BU76" s="45"/>
      <c r="BV76" s="45"/>
      <c r="BW76" s="45"/>
      <c r="BX76" s="45"/>
      <c r="BY76" s="45"/>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5"/>
      <c r="BN77" s="45"/>
      <c r="BO77" s="45"/>
      <c r="BP77" s="45"/>
      <c r="BQ77" s="45"/>
      <c r="BR77" s="45"/>
      <c r="BS77" s="45"/>
      <c r="BT77" s="45"/>
      <c r="BU77" s="45"/>
      <c r="BV77" s="45"/>
      <c r="BW77" s="45"/>
      <c r="BX77" s="45"/>
      <c r="BY77" s="45"/>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5"/>
      <c r="BN78" s="45"/>
      <c r="BO78" s="45"/>
      <c r="BP78" s="45"/>
      <c r="BQ78" s="45"/>
      <c r="BR78" s="45"/>
      <c r="BS78" s="45"/>
      <c r="BT78" s="45"/>
      <c r="BU78" s="45"/>
      <c r="BV78" s="45"/>
      <c r="BW78" s="45"/>
      <c r="BX78" s="45"/>
      <c r="BY78" s="45"/>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5"/>
      <c r="BN79" s="45"/>
      <c r="BO79" s="45"/>
      <c r="BP79" s="45"/>
      <c r="BQ79" s="45"/>
      <c r="BR79" s="45"/>
      <c r="BS79" s="45"/>
      <c r="BT79" s="45"/>
      <c r="BU79" s="45"/>
      <c r="BV79" s="45"/>
      <c r="BW79" s="45"/>
      <c r="BX79" s="45"/>
      <c r="BY79" s="45"/>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5"/>
      <c r="BN80" s="45"/>
      <c r="BO80" s="45"/>
      <c r="BP80" s="45"/>
      <c r="BQ80" s="45"/>
      <c r="BR80" s="45"/>
      <c r="BS80" s="45"/>
      <c r="BT80" s="45"/>
      <c r="BU80" s="45"/>
      <c r="BV80" s="45"/>
      <c r="BW80" s="45"/>
      <c r="BX80" s="45"/>
      <c r="BY80" s="45"/>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5"/>
      <c r="BN81" s="45"/>
      <c r="BO81" s="45"/>
      <c r="BP81" s="45"/>
      <c r="BQ81" s="45"/>
      <c r="BR81" s="45"/>
      <c r="BS81" s="45"/>
      <c r="BT81" s="45"/>
      <c r="BU81" s="45"/>
      <c r="BV81" s="45"/>
      <c r="BW81" s="45"/>
      <c r="BX81" s="45"/>
      <c r="BY81" s="45"/>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4TvZYCeIe0a36MKVkuWbgcTewEgEmIBu634FQFQQlqmLdfI0fKz5G8URlTgdwrfjmigXh/e2GOMk+93AWjg1Gw==" saltValue="h0tLvb+yg+779lbYdY55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362026</v>
      </c>
      <c r="D6" s="20">
        <f t="shared" si="3"/>
        <v>46</v>
      </c>
      <c r="E6" s="20">
        <f t="shared" si="3"/>
        <v>1</v>
      </c>
      <c r="F6" s="20">
        <f t="shared" si="3"/>
        <v>0</v>
      </c>
      <c r="G6" s="20">
        <f t="shared" si="3"/>
        <v>1</v>
      </c>
      <c r="H6" s="20" t="str">
        <f t="shared" si="3"/>
        <v>徳島県　鳴門市</v>
      </c>
      <c r="I6" s="20" t="str">
        <f t="shared" si="3"/>
        <v>法適用</v>
      </c>
      <c r="J6" s="20" t="str">
        <f t="shared" si="3"/>
        <v>水道事業</v>
      </c>
      <c r="K6" s="20" t="str">
        <f t="shared" si="3"/>
        <v>末端給水事業</v>
      </c>
      <c r="L6" s="20" t="str">
        <f t="shared" si="3"/>
        <v>A4</v>
      </c>
      <c r="M6" s="20" t="str">
        <f t="shared" si="3"/>
        <v>その他</v>
      </c>
      <c r="N6" s="21" t="str">
        <f t="shared" si="3"/>
        <v>-</v>
      </c>
      <c r="O6" s="21">
        <f t="shared" si="3"/>
        <v>68.239999999999995</v>
      </c>
      <c r="P6" s="21">
        <f t="shared" si="3"/>
        <v>99.82</v>
      </c>
      <c r="Q6" s="21">
        <f t="shared" si="3"/>
        <v>2552</v>
      </c>
      <c r="R6" s="21">
        <f t="shared" si="3"/>
        <v>55466</v>
      </c>
      <c r="S6" s="21">
        <f t="shared" si="3"/>
        <v>135.66</v>
      </c>
      <c r="T6" s="21">
        <f t="shared" si="3"/>
        <v>408.86</v>
      </c>
      <c r="U6" s="21">
        <f t="shared" si="3"/>
        <v>54900</v>
      </c>
      <c r="V6" s="21">
        <f t="shared" si="3"/>
        <v>108.11</v>
      </c>
      <c r="W6" s="21">
        <f t="shared" si="3"/>
        <v>507.82</v>
      </c>
      <c r="X6" s="22">
        <f>IF(X7="",NA(),X7)</f>
        <v>103.63</v>
      </c>
      <c r="Y6" s="22">
        <f t="shared" ref="Y6:AG6" si="4">IF(Y7="",NA(),Y7)</f>
        <v>103.57</v>
      </c>
      <c r="Z6" s="22">
        <f t="shared" si="4"/>
        <v>122.8</v>
      </c>
      <c r="AA6" s="22">
        <f t="shared" si="4"/>
        <v>124.33</v>
      </c>
      <c r="AB6" s="22">
        <f t="shared" si="4"/>
        <v>121</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385.28</v>
      </c>
      <c r="AU6" s="22">
        <f t="shared" ref="AU6:BC6" si="6">IF(AU7="",NA(),AU7)</f>
        <v>337.8</v>
      </c>
      <c r="AV6" s="22">
        <f t="shared" si="6"/>
        <v>388.51</v>
      </c>
      <c r="AW6" s="22">
        <f t="shared" si="6"/>
        <v>389.55</v>
      </c>
      <c r="AX6" s="22">
        <f t="shared" si="6"/>
        <v>325.54000000000002</v>
      </c>
      <c r="AY6" s="22">
        <f t="shared" si="6"/>
        <v>355.5</v>
      </c>
      <c r="AZ6" s="22">
        <f t="shared" si="6"/>
        <v>349.83</v>
      </c>
      <c r="BA6" s="22">
        <f t="shared" si="6"/>
        <v>360.86</v>
      </c>
      <c r="BB6" s="22">
        <f t="shared" si="6"/>
        <v>350.79</v>
      </c>
      <c r="BC6" s="22">
        <f t="shared" si="6"/>
        <v>354.57</v>
      </c>
      <c r="BD6" s="21" t="str">
        <f>IF(BD7="","",IF(BD7="-","【-】","【"&amp;SUBSTITUTE(TEXT(BD7,"#,##0.00"),"-","△")&amp;"】"))</f>
        <v>【261.51】</v>
      </c>
      <c r="BE6" s="22">
        <f>IF(BE7="",NA(),BE7)</f>
        <v>288.64</v>
      </c>
      <c r="BF6" s="22">
        <f t="shared" ref="BF6:BN6" si="7">IF(BF7="",NA(),BF7)</f>
        <v>310.16000000000003</v>
      </c>
      <c r="BG6" s="22">
        <f t="shared" si="7"/>
        <v>291.89999999999998</v>
      </c>
      <c r="BH6" s="22">
        <f t="shared" si="7"/>
        <v>365.56</v>
      </c>
      <c r="BI6" s="22">
        <f t="shared" si="7"/>
        <v>336.19</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101.56</v>
      </c>
      <c r="BQ6" s="22">
        <f t="shared" ref="BQ6:BY6" si="8">IF(BQ7="",NA(),BQ7)</f>
        <v>100.93</v>
      </c>
      <c r="BR6" s="22">
        <f t="shared" si="8"/>
        <v>122.15</v>
      </c>
      <c r="BS6" s="22">
        <f t="shared" si="8"/>
        <v>103.03</v>
      </c>
      <c r="BT6" s="22">
        <f t="shared" si="8"/>
        <v>120.37</v>
      </c>
      <c r="BU6" s="22">
        <f t="shared" si="8"/>
        <v>104.57</v>
      </c>
      <c r="BV6" s="22">
        <f t="shared" si="8"/>
        <v>103.54</v>
      </c>
      <c r="BW6" s="22">
        <f t="shared" si="8"/>
        <v>103.32</v>
      </c>
      <c r="BX6" s="22">
        <f t="shared" si="8"/>
        <v>100.85</v>
      </c>
      <c r="BY6" s="22">
        <f t="shared" si="8"/>
        <v>103.79</v>
      </c>
      <c r="BZ6" s="21" t="str">
        <f>IF(BZ7="","",IF(BZ7="-","【-】","【"&amp;SUBSTITUTE(TEXT(BZ7,"#,##0.00"),"-","△")&amp;"】"))</f>
        <v>【102.35】</v>
      </c>
      <c r="CA6" s="22">
        <f>IF(CA7="",NA(),CA7)</f>
        <v>124.27</v>
      </c>
      <c r="CB6" s="22">
        <f t="shared" ref="CB6:CJ6" si="9">IF(CB7="",NA(),CB7)</f>
        <v>125.13</v>
      </c>
      <c r="CC6" s="22">
        <f t="shared" si="9"/>
        <v>121.32</v>
      </c>
      <c r="CD6" s="22">
        <f t="shared" si="9"/>
        <v>123.68</v>
      </c>
      <c r="CE6" s="22">
        <f t="shared" si="9"/>
        <v>125.56</v>
      </c>
      <c r="CF6" s="22">
        <f t="shared" si="9"/>
        <v>165.47</v>
      </c>
      <c r="CG6" s="22">
        <f t="shared" si="9"/>
        <v>167.46</v>
      </c>
      <c r="CH6" s="22">
        <f t="shared" si="9"/>
        <v>168.56</v>
      </c>
      <c r="CI6" s="22">
        <f t="shared" si="9"/>
        <v>167.1</v>
      </c>
      <c r="CJ6" s="22">
        <f t="shared" si="9"/>
        <v>167.86</v>
      </c>
      <c r="CK6" s="21" t="str">
        <f>IF(CK7="","",IF(CK7="-","【-】","【"&amp;SUBSTITUTE(TEXT(CK7,"#,##0.00"),"-","△")&amp;"】"))</f>
        <v>【167.74】</v>
      </c>
      <c r="CL6" s="22">
        <f>IF(CL7="",NA(),CL7)</f>
        <v>51.45</v>
      </c>
      <c r="CM6" s="22">
        <f t="shared" ref="CM6:CU6" si="10">IF(CM7="",NA(),CM7)</f>
        <v>48.6</v>
      </c>
      <c r="CN6" s="22">
        <f t="shared" si="10"/>
        <v>45.72</v>
      </c>
      <c r="CO6" s="22">
        <f t="shared" si="10"/>
        <v>45.8</v>
      </c>
      <c r="CP6" s="22">
        <f t="shared" si="10"/>
        <v>43.92</v>
      </c>
      <c r="CQ6" s="22">
        <f t="shared" si="10"/>
        <v>59.74</v>
      </c>
      <c r="CR6" s="22">
        <f t="shared" si="10"/>
        <v>59.46</v>
      </c>
      <c r="CS6" s="22">
        <f t="shared" si="10"/>
        <v>59.51</v>
      </c>
      <c r="CT6" s="22">
        <f t="shared" si="10"/>
        <v>59.91</v>
      </c>
      <c r="CU6" s="22">
        <f t="shared" si="10"/>
        <v>59.4</v>
      </c>
      <c r="CV6" s="21" t="str">
        <f>IF(CV7="","",IF(CV7="-","【-】","【"&amp;SUBSTITUTE(TEXT(CV7,"#,##0.00"),"-","△")&amp;"】"))</f>
        <v>【60.29】</v>
      </c>
      <c r="CW6" s="22">
        <f>IF(CW7="",NA(),CW7)</f>
        <v>79.69</v>
      </c>
      <c r="CX6" s="22">
        <f t="shared" ref="CX6:DF6" si="11">IF(CX7="",NA(),CX7)</f>
        <v>83.22</v>
      </c>
      <c r="CY6" s="22">
        <f t="shared" si="11"/>
        <v>87.34</v>
      </c>
      <c r="CZ6" s="22">
        <f t="shared" si="11"/>
        <v>87.31</v>
      </c>
      <c r="DA6" s="22">
        <f t="shared" si="11"/>
        <v>90.22</v>
      </c>
      <c r="DB6" s="22">
        <f t="shared" si="11"/>
        <v>87.28</v>
      </c>
      <c r="DC6" s="22">
        <f t="shared" si="11"/>
        <v>87.41</v>
      </c>
      <c r="DD6" s="22">
        <f t="shared" si="11"/>
        <v>87.08</v>
      </c>
      <c r="DE6" s="22">
        <f t="shared" si="11"/>
        <v>87.26</v>
      </c>
      <c r="DF6" s="22">
        <f t="shared" si="11"/>
        <v>87.57</v>
      </c>
      <c r="DG6" s="21" t="str">
        <f>IF(DG7="","",IF(DG7="-","【-】","【"&amp;SUBSTITUTE(TEXT(DG7,"#,##0.00"),"-","△")&amp;"】"))</f>
        <v>【90.12】</v>
      </c>
      <c r="DH6" s="22">
        <f>IF(DH7="",NA(),DH7)</f>
        <v>49.02</v>
      </c>
      <c r="DI6" s="22">
        <f t="shared" ref="DI6:DQ6" si="12">IF(DI7="",NA(),DI7)</f>
        <v>49.16</v>
      </c>
      <c r="DJ6" s="22">
        <f t="shared" si="12"/>
        <v>49.07</v>
      </c>
      <c r="DK6" s="22">
        <f t="shared" si="12"/>
        <v>49.52</v>
      </c>
      <c r="DL6" s="22">
        <f t="shared" si="12"/>
        <v>49.78</v>
      </c>
      <c r="DM6" s="22">
        <f t="shared" si="12"/>
        <v>46.94</v>
      </c>
      <c r="DN6" s="22">
        <f t="shared" si="12"/>
        <v>47.62</v>
      </c>
      <c r="DO6" s="22">
        <f t="shared" si="12"/>
        <v>48.55</v>
      </c>
      <c r="DP6" s="22">
        <f t="shared" si="12"/>
        <v>49.2</v>
      </c>
      <c r="DQ6" s="22">
        <f t="shared" si="12"/>
        <v>50.01</v>
      </c>
      <c r="DR6" s="21" t="str">
        <f>IF(DR7="","",IF(DR7="-","【-】","【"&amp;SUBSTITUTE(TEXT(DR7,"#,##0.00"),"-","△")&amp;"】"))</f>
        <v>【50.88】</v>
      </c>
      <c r="DS6" s="22">
        <f>IF(DS7="",NA(),DS7)</f>
        <v>31.1</v>
      </c>
      <c r="DT6" s="22">
        <f t="shared" ref="DT6:EB6" si="13">IF(DT7="",NA(),DT7)</f>
        <v>38</v>
      </c>
      <c r="DU6" s="22">
        <f t="shared" si="13"/>
        <v>40.590000000000003</v>
      </c>
      <c r="DV6" s="22">
        <f t="shared" si="13"/>
        <v>42.46</v>
      </c>
      <c r="DW6" s="22">
        <f t="shared" si="13"/>
        <v>44.11</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1.17</v>
      </c>
      <c r="EE6" s="22">
        <f t="shared" ref="EE6:EM6" si="14">IF(EE7="",NA(),EE7)</f>
        <v>1.18</v>
      </c>
      <c r="EF6" s="22">
        <f t="shared" si="14"/>
        <v>1.02</v>
      </c>
      <c r="EG6" s="22">
        <f t="shared" si="14"/>
        <v>0.96</v>
      </c>
      <c r="EH6" s="22">
        <f t="shared" si="14"/>
        <v>0.87</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362026</v>
      </c>
      <c r="D7" s="24">
        <v>46</v>
      </c>
      <c r="E7" s="24">
        <v>1</v>
      </c>
      <c r="F7" s="24">
        <v>0</v>
      </c>
      <c r="G7" s="24">
        <v>1</v>
      </c>
      <c r="H7" s="24" t="s">
        <v>93</v>
      </c>
      <c r="I7" s="24" t="s">
        <v>94</v>
      </c>
      <c r="J7" s="24" t="s">
        <v>95</v>
      </c>
      <c r="K7" s="24" t="s">
        <v>96</v>
      </c>
      <c r="L7" s="24" t="s">
        <v>97</v>
      </c>
      <c r="M7" s="24" t="s">
        <v>98</v>
      </c>
      <c r="N7" s="25" t="s">
        <v>99</v>
      </c>
      <c r="O7" s="25">
        <v>68.239999999999995</v>
      </c>
      <c r="P7" s="25">
        <v>99.82</v>
      </c>
      <c r="Q7" s="25">
        <v>2552</v>
      </c>
      <c r="R7" s="25">
        <v>55466</v>
      </c>
      <c r="S7" s="25">
        <v>135.66</v>
      </c>
      <c r="T7" s="25">
        <v>408.86</v>
      </c>
      <c r="U7" s="25">
        <v>54900</v>
      </c>
      <c r="V7" s="25">
        <v>108.11</v>
      </c>
      <c r="W7" s="25">
        <v>507.82</v>
      </c>
      <c r="X7" s="25">
        <v>103.63</v>
      </c>
      <c r="Y7" s="25">
        <v>103.57</v>
      </c>
      <c r="Z7" s="25">
        <v>122.8</v>
      </c>
      <c r="AA7" s="25">
        <v>124.33</v>
      </c>
      <c r="AB7" s="25">
        <v>121</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385.28</v>
      </c>
      <c r="AU7" s="25">
        <v>337.8</v>
      </c>
      <c r="AV7" s="25">
        <v>388.51</v>
      </c>
      <c r="AW7" s="25">
        <v>389.55</v>
      </c>
      <c r="AX7" s="25">
        <v>325.54000000000002</v>
      </c>
      <c r="AY7" s="25">
        <v>355.5</v>
      </c>
      <c r="AZ7" s="25">
        <v>349.83</v>
      </c>
      <c r="BA7" s="25">
        <v>360.86</v>
      </c>
      <c r="BB7" s="25">
        <v>350.79</v>
      </c>
      <c r="BC7" s="25">
        <v>354.57</v>
      </c>
      <c r="BD7" s="25">
        <v>261.51</v>
      </c>
      <c r="BE7" s="25">
        <v>288.64</v>
      </c>
      <c r="BF7" s="25">
        <v>310.16000000000003</v>
      </c>
      <c r="BG7" s="25">
        <v>291.89999999999998</v>
      </c>
      <c r="BH7" s="25">
        <v>365.56</v>
      </c>
      <c r="BI7" s="25">
        <v>336.19</v>
      </c>
      <c r="BJ7" s="25">
        <v>312.58</v>
      </c>
      <c r="BK7" s="25">
        <v>314.87</v>
      </c>
      <c r="BL7" s="25">
        <v>309.27999999999997</v>
      </c>
      <c r="BM7" s="25">
        <v>322.92</v>
      </c>
      <c r="BN7" s="25">
        <v>303.45999999999998</v>
      </c>
      <c r="BO7" s="25">
        <v>265.16000000000003</v>
      </c>
      <c r="BP7" s="25">
        <v>101.56</v>
      </c>
      <c r="BQ7" s="25">
        <v>100.93</v>
      </c>
      <c r="BR7" s="25">
        <v>122.15</v>
      </c>
      <c r="BS7" s="25">
        <v>103.03</v>
      </c>
      <c r="BT7" s="25">
        <v>120.37</v>
      </c>
      <c r="BU7" s="25">
        <v>104.57</v>
      </c>
      <c r="BV7" s="25">
        <v>103.54</v>
      </c>
      <c r="BW7" s="25">
        <v>103.32</v>
      </c>
      <c r="BX7" s="25">
        <v>100.85</v>
      </c>
      <c r="BY7" s="25">
        <v>103.79</v>
      </c>
      <c r="BZ7" s="25">
        <v>102.35</v>
      </c>
      <c r="CA7" s="25">
        <v>124.27</v>
      </c>
      <c r="CB7" s="25">
        <v>125.13</v>
      </c>
      <c r="CC7" s="25">
        <v>121.32</v>
      </c>
      <c r="CD7" s="25">
        <v>123.68</v>
      </c>
      <c r="CE7" s="25">
        <v>125.56</v>
      </c>
      <c r="CF7" s="25">
        <v>165.47</v>
      </c>
      <c r="CG7" s="25">
        <v>167.46</v>
      </c>
      <c r="CH7" s="25">
        <v>168.56</v>
      </c>
      <c r="CI7" s="25">
        <v>167.1</v>
      </c>
      <c r="CJ7" s="25">
        <v>167.86</v>
      </c>
      <c r="CK7" s="25">
        <v>167.74</v>
      </c>
      <c r="CL7" s="25">
        <v>51.45</v>
      </c>
      <c r="CM7" s="25">
        <v>48.6</v>
      </c>
      <c r="CN7" s="25">
        <v>45.72</v>
      </c>
      <c r="CO7" s="25">
        <v>45.8</v>
      </c>
      <c r="CP7" s="25">
        <v>43.92</v>
      </c>
      <c r="CQ7" s="25">
        <v>59.74</v>
      </c>
      <c r="CR7" s="25">
        <v>59.46</v>
      </c>
      <c r="CS7" s="25">
        <v>59.51</v>
      </c>
      <c r="CT7" s="25">
        <v>59.91</v>
      </c>
      <c r="CU7" s="25">
        <v>59.4</v>
      </c>
      <c r="CV7" s="25">
        <v>60.29</v>
      </c>
      <c r="CW7" s="25">
        <v>79.69</v>
      </c>
      <c r="CX7" s="25">
        <v>83.22</v>
      </c>
      <c r="CY7" s="25">
        <v>87.34</v>
      </c>
      <c r="CZ7" s="25">
        <v>87.31</v>
      </c>
      <c r="DA7" s="25">
        <v>90.22</v>
      </c>
      <c r="DB7" s="25">
        <v>87.28</v>
      </c>
      <c r="DC7" s="25">
        <v>87.41</v>
      </c>
      <c r="DD7" s="25">
        <v>87.08</v>
      </c>
      <c r="DE7" s="25">
        <v>87.26</v>
      </c>
      <c r="DF7" s="25">
        <v>87.57</v>
      </c>
      <c r="DG7" s="25">
        <v>90.12</v>
      </c>
      <c r="DH7" s="25">
        <v>49.02</v>
      </c>
      <c r="DI7" s="25">
        <v>49.16</v>
      </c>
      <c r="DJ7" s="25">
        <v>49.07</v>
      </c>
      <c r="DK7" s="25">
        <v>49.52</v>
      </c>
      <c r="DL7" s="25">
        <v>49.78</v>
      </c>
      <c r="DM7" s="25">
        <v>46.94</v>
      </c>
      <c r="DN7" s="25">
        <v>47.62</v>
      </c>
      <c r="DO7" s="25">
        <v>48.55</v>
      </c>
      <c r="DP7" s="25">
        <v>49.2</v>
      </c>
      <c r="DQ7" s="25">
        <v>50.01</v>
      </c>
      <c r="DR7" s="25">
        <v>50.88</v>
      </c>
      <c r="DS7" s="25">
        <v>31.1</v>
      </c>
      <c r="DT7" s="25">
        <v>38</v>
      </c>
      <c r="DU7" s="25">
        <v>40.590000000000003</v>
      </c>
      <c r="DV7" s="25">
        <v>42.46</v>
      </c>
      <c r="DW7" s="25">
        <v>44.11</v>
      </c>
      <c r="DX7" s="25">
        <v>14.48</v>
      </c>
      <c r="DY7" s="25">
        <v>16.27</v>
      </c>
      <c r="DZ7" s="25">
        <v>17.11</v>
      </c>
      <c r="EA7" s="25">
        <v>18.329999999999998</v>
      </c>
      <c r="EB7" s="25">
        <v>20.27</v>
      </c>
      <c r="EC7" s="25">
        <v>22.3</v>
      </c>
      <c r="ED7" s="25">
        <v>1.17</v>
      </c>
      <c r="EE7" s="25">
        <v>1.18</v>
      </c>
      <c r="EF7" s="25">
        <v>1.02</v>
      </c>
      <c r="EG7" s="25">
        <v>0.96</v>
      </c>
      <c r="EH7" s="25">
        <v>0.87</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ModifiedBy>user</cp:lastModifiedBy>
  <cp:lastPrinted>2023-03-01T07:22:13Z</cp:lastPrinted>
  <dcterms:created xsi:type="dcterms:W3CDTF">2022-12-01T01:04:08Z</dcterms:created>
  <dcterms:modified xsi:type="dcterms:W3CDTF">2023-03-01T07:22:29Z</dcterms:modified>
  <cp:category/>
</cp:coreProperties>
</file>