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15" windowWidth="19200" windowHeight="11055"/>
  </bookViews>
  <sheets>
    <sheet name="全体貸借対照表" sheetId="5" r:id="rId1"/>
  </sheets>
  <externalReferences>
    <externalReference r:id="rId2"/>
  </externalReferences>
  <definedNames>
    <definedName name="CSV">#REF!</definedName>
    <definedName name="CSVDATA">#REF!</definedName>
    <definedName name="_xlnm.Print_Area" localSheetId="0">全体貸借対照表!$C$1:$AB$64</definedName>
    <definedName name="カテゴリ一覧">[1]カテゴリ!$M$6:$M$16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55" i="5" l="1"/>
  <c r="AD51" i="5" s="1"/>
  <c r="AD46" i="5"/>
  <c r="AD40" i="5"/>
  <c r="AD36" i="5"/>
  <c r="AD25" i="5"/>
  <c r="AE13" i="5"/>
  <c r="AD9" i="5"/>
  <c r="AE7" i="5"/>
  <c r="AE22" i="5" l="1"/>
  <c r="AD39" i="5"/>
  <c r="AD8" i="5"/>
  <c r="AD7" i="5" l="1"/>
  <c r="AE24" i="5" l="1"/>
  <c r="AD62" i="5"/>
  <c r="AE61" i="5" s="1"/>
  <c r="AE62" i="5" l="1"/>
  <c r="AE25" i="5"/>
</calcChain>
</file>

<file path=xl/sharedStrings.xml><?xml version="1.0" encoding="utf-8"?>
<sst xmlns="http://schemas.openxmlformats.org/spreadsheetml/2006/main" count="162" uniqueCount="142">
  <si>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</si>
  <si>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</si>
  <si>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</si>
  <si>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</si>
  <si>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</si>
  <si>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</si>
  <si>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</si>
  <si>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</si>
  <si>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</si>
  <si>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</si>
  <si>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</si>
  <si>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</si>
  <si>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</si>
  <si>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</si>
  <si>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</si>
  <si>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</si>
  <si>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</si>
  <si>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</si>
  <si>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</si>
  <si>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</si>
  <si>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</si>
  <si>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</si>
  <si>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</si>
  <si>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</si>
  <si>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</si>
  <si>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</si>
  <si>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</si>
  <si>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</si>
  <si>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</si>
  <si>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</si>
  <si>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</si>
  <si>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</si>
  <si>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</si>
  <si>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</si>
  <si>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</si>
  <si>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</si>
  <si>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</si>
  <si>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</si>
  <si>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</si>
  <si>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</si>
  <si>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</si>
  <si>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</si>
  <si>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</si>
  <si>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</si>
  <si>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</si>
  <si>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</si>
  <si>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</si>
  <si>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</si>
  <si>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</si>
  <si>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</si>
  <si>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</si>
  <si>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</si>
  <si>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</si>
  <si>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</si>
  <si>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</si>
  <si>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</si>
  <si>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</si>
  <si>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</si>
  <si>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</si>
  <si>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</si>
  <si>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</si>
  <si>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</si>
  <si>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</si>
  <si>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</si>
  <si>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</si>
  <si>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</si>
  <si>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</si>
  <si>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</si>
  <si>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</si>
  <si>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</si>
  <si>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</si>
  <si>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</si>
  <si>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</si>
  <si>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</si>
  <si>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</si>
  <si>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</si>
  <si>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</si>
  <si>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</si>
  <si>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</si>
  <si>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</si>
  <si>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</si>
  <si>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</si>
  <si>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</si>
  <si>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</si>
  <si>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</si>
  <si>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</si>
  <si>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</si>
  <si>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</si>
  <si>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</si>
  <si>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</si>
  <si>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</si>
  <si>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</si>
  <si>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</si>
  <si>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</si>
  <si>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</si>
  <si>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</si>
  <si>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</si>
  <si>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</si>
  <si>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</si>
  <si>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</si>
  <si>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</si>
  <si>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</si>
  <si>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</si>
  <si>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</si>
  <si>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</si>
  <si>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</si>
  <si>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</si>
  <si>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</si>
  <si>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</si>
  <si>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</si>
  <si>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</si>
  <si>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</si>
  <si>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</si>
  <si>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</si>
  <si>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</si>
  <si>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</si>
  <si>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</si>
  <si>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</si>
  <si>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</si>
  <si>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</si>
  <si>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</si>
  <si>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</si>
  <si>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</si>
  <si>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</si>
  <si>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</si>
  <si>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</si>
  <si>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</si>
  <si>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</si>
  <si>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</si>
  <si>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</si>
  <si>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</si>
  <si>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</si>
  <si>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</si>
  <si>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</si>
  <si>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</si>
  <si>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</si>
  <si>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</si>
  <si>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（単位：千円）</t>
  </si>
  <si>
    <t>地方債等</t>
    <phoneticPr fontId="2"/>
  </si>
  <si>
    <t>1年内償還予定地方債等</t>
    <phoneticPr fontId="2"/>
  </si>
  <si>
    <t>全体開始貸借対照表</t>
    <rPh sb="2" eb="4">
      <t>カイシ</t>
    </rPh>
    <phoneticPr fontId="2"/>
  </si>
  <si>
    <t>（平成２８年３月３１日現在）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</si>
</sst>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0;&quot;△ &quot;0"/>
    <numFmt numFmtId="178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72">
    <xf numFmtId="0" fontId="0" fillId="0" borderId="0" xfId="0">
      <alignment vertical="center"/>
    </xf>
    <xf numFmtId="49" fontId="4" fillId="2" borderId="0" xfId="2" applyNumberFormat="1" applyFont="1" applyFill="1" applyAlignment="1">
      <alignment vertical="center"/>
    </xf>
    <xf numFmtId="0" fontId="4" fillId="2" borderId="0" xfId="3" applyFont="1" applyFill="1">
      <alignment vertical="center"/>
    </xf>
    <xf numFmtId="0" fontId="4" fillId="2" borderId="0" xfId="2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4" applyNumberFormat="1" applyFont="1" applyFill="1" applyAlignment="1">
      <alignment vertical="center"/>
    </xf>
    <xf numFmtId="0" fontId="5" fillId="0" borderId="0" xfId="4" applyFont="1" applyFill="1" applyBorder="1" applyAlignment="1"/>
    <xf numFmtId="0" fontId="4" fillId="0" borderId="0" xfId="4" applyFont="1" applyFill="1" applyAlignment="1">
      <alignment vertical="center"/>
    </xf>
    <xf numFmtId="49" fontId="8" fillId="0" borderId="0" xfId="4" applyNumberFormat="1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1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1" fillId="0" borderId="0" xfId="4" applyFont="1" applyAlignment="1">
      <alignment horizontal="right" vertical="center"/>
    </xf>
    <xf numFmtId="49" fontId="4" fillId="0" borderId="0" xfId="4" applyNumberFormat="1" applyFont="1" applyFill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0" fontId="1" fillId="0" borderId="1" xfId="4" applyFont="1" applyFill="1" applyBorder="1" applyAlignment="1">
      <alignment vertical="center"/>
    </xf>
    <xf numFmtId="0" fontId="1" fillId="0" borderId="0" xfId="4" applyFont="1" applyFill="1" applyBorder="1" applyAlignment="1">
      <alignment vertical="center"/>
    </xf>
    <xf numFmtId="38" fontId="1" fillId="0" borderId="0" xfId="5" applyFont="1" applyFill="1" applyBorder="1" applyAlignment="1">
      <alignment vertical="center"/>
    </xf>
    <xf numFmtId="0" fontId="1" fillId="0" borderId="0" xfId="6" applyFont="1" applyFill="1" applyBorder="1" applyAlignment="1">
      <alignment vertical="center"/>
    </xf>
    <xf numFmtId="0" fontId="1" fillId="0" borderId="9" xfId="4" applyFont="1" applyFill="1" applyBorder="1" applyAlignment="1">
      <alignment horizontal="right" vertical="center"/>
    </xf>
    <xf numFmtId="177" fontId="9" fillId="0" borderId="4" xfId="4" applyNumberFormat="1" applyFont="1" applyFill="1" applyBorder="1" applyAlignment="1">
      <alignment horizontal="center" vertical="center"/>
    </xf>
    <xf numFmtId="0" fontId="9" fillId="0" borderId="4" xfId="4" applyFont="1" applyFill="1" applyBorder="1" applyAlignment="1">
      <alignment horizontal="center" vertical="center"/>
    </xf>
    <xf numFmtId="38" fontId="1" fillId="0" borderId="1" xfId="5" applyFont="1" applyFill="1" applyBorder="1" applyAlignment="1">
      <alignment vertical="center"/>
    </xf>
    <xf numFmtId="176" fontId="1" fillId="2" borderId="9" xfId="4" applyNumberFormat="1" applyFont="1" applyFill="1" applyBorder="1" applyAlignment="1">
      <alignment horizontal="right" vertical="center"/>
    </xf>
    <xf numFmtId="177" fontId="9" fillId="2" borderId="4" xfId="4" applyNumberFormat="1" applyFont="1" applyFill="1" applyBorder="1" applyAlignment="1">
      <alignment horizontal="center" vertical="center"/>
    </xf>
    <xf numFmtId="178" fontId="9" fillId="2" borderId="4" xfId="4" applyNumberFormat="1" applyFont="1" applyFill="1" applyBorder="1" applyAlignment="1">
      <alignment horizontal="center" vertical="center"/>
    </xf>
    <xf numFmtId="38" fontId="10" fillId="0" borderId="0" xfId="5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176" fontId="1" fillId="2" borderId="11" xfId="4" applyNumberFormat="1" applyFont="1" applyFill="1" applyBorder="1" applyAlignment="1">
      <alignment horizontal="right" vertical="center"/>
    </xf>
    <xf numFmtId="178" fontId="9" fillId="2" borderId="12" xfId="4" applyNumberFormat="1" applyFont="1" applyFill="1" applyBorder="1" applyAlignment="1">
      <alignment horizontal="center" vertical="center"/>
    </xf>
    <xf numFmtId="38" fontId="1" fillId="0" borderId="0" xfId="5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/>
    </xf>
    <xf numFmtId="178" fontId="9" fillId="2" borderId="4" xfId="4" applyNumberFormat="1" applyFont="1" applyFill="1" applyBorder="1" applyAlignment="1">
      <alignment horizontal="right" vertical="center"/>
    </xf>
    <xf numFmtId="0" fontId="9" fillId="2" borderId="4" xfId="4" applyFont="1" applyFill="1" applyBorder="1" applyAlignment="1">
      <alignment horizontal="right" vertical="center"/>
    </xf>
    <xf numFmtId="0" fontId="1" fillId="0" borderId="0" xfId="4" applyFont="1" applyFill="1" applyAlignment="1">
      <alignment vertical="center"/>
    </xf>
    <xf numFmtId="0" fontId="9" fillId="0" borderId="4" xfId="4" applyFont="1" applyFill="1" applyBorder="1" applyAlignment="1">
      <alignment horizontal="right" vertical="center"/>
    </xf>
    <xf numFmtId="176" fontId="1" fillId="2" borderId="16" xfId="4" applyNumberFormat="1" applyFont="1" applyFill="1" applyBorder="1" applyAlignment="1">
      <alignment horizontal="right" vertical="center"/>
    </xf>
    <xf numFmtId="178" fontId="9" fillId="2" borderId="17" xfId="4" applyNumberFormat="1" applyFont="1" applyFill="1" applyBorder="1" applyAlignment="1">
      <alignment horizontal="center" vertical="center"/>
    </xf>
    <xf numFmtId="176" fontId="1" fillId="2" borderId="7" xfId="4" applyNumberFormat="1" applyFont="1" applyFill="1" applyBorder="1" applyAlignment="1">
      <alignment horizontal="right" vertical="center"/>
    </xf>
    <xf numFmtId="177" fontId="9" fillId="2" borderId="8" xfId="4" applyNumberFormat="1" applyFont="1" applyFill="1" applyBorder="1" applyAlignment="1">
      <alignment horizontal="center" vertical="center"/>
    </xf>
    <xf numFmtId="178" fontId="9" fillId="2" borderId="8" xfId="4" applyNumberFormat="1" applyFont="1" applyFill="1" applyBorder="1" applyAlignment="1">
      <alignment horizontal="center" vertical="center"/>
    </xf>
    <xf numFmtId="0" fontId="8" fillId="0" borderId="0" xfId="4" applyFont="1" applyFill="1" applyBorder="1" applyAlignment="1">
      <alignment vertical="center"/>
    </xf>
    <xf numFmtId="0" fontId="4" fillId="0" borderId="0" xfId="4" applyFont="1" applyAlignment="1">
      <alignment horizontal="center" vertical="center"/>
    </xf>
    <xf numFmtId="0" fontId="4" fillId="0" borderId="0" xfId="4" applyFont="1" applyAlignment="1">
      <alignment horizontal="left" vertical="center"/>
    </xf>
    <xf numFmtId="176" fontId="1" fillId="0" borderId="0" xfId="4" applyNumberFormat="1" applyFont="1" applyFill="1" applyBorder="1" applyAlignment="1">
      <alignment vertical="center"/>
    </xf>
    <xf numFmtId="176" fontId="1" fillId="0" borderId="9" xfId="4" applyNumberFormat="1" applyFont="1" applyFill="1" applyBorder="1" applyAlignment="1">
      <alignment horizontal="right" vertical="center"/>
    </xf>
    <xf numFmtId="176" fontId="1" fillId="0" borderId="0" xfId="5" applyNumberFormat="1" applyFont="1" applyFill="1" applyBorder="1" applyAlignment="1">
      <alignment horizontal="center" vertical="center"/>
    </xf>
    <xf numFmtId="176" fontId="1" fillId="0" borderId="3" xfId="4" applyNumberFormat="1" applyFont="1" applyFill="1" applyBorder="1" applyAlignment="1">
      <alignment vertical="center"/>
    </xf>
    <xf numFmtId="176" fontId="1" fillId="0" borderId="0" xfId="4" applyNumberFormat="1" applyFont="1" applyFill="1" applyAlignment="1">
      <alignment vertical="center"/>
    </xf>
    <xf numFmtId="0" fontId="1" fillId="2" borderId="9" xfId="4" applyNumberFormat="1" applyFont="1" applyFill="1" applyBorder="1" applyAlignment="1">
      <alignment horizontal="right" vertical="center"/>
    </xf>
    <xf numFmtId="38" fontId="1" fillId="0" borderId="10" xfId="5" applyFont="1" applyFill="1" applyBorder="1" applyAlignment="1">
      <alignment horizontal="center" vertical="center"/>
    </xf>
    <xf numFmtId="38" fontId="1" fillId="0" borderId="2" xfId="5" applyFont="1" applyFill="1" applyBorder="1" applyAlignment="1">
      <alignment horizontal="center" vertical="center"/>
    </xf>
    <xf numFmtId="176" fontId="1" fillId="0" borderId="2" xfId="5" applyNumberFormat="1" applyFont="1" applyFill="1" applyBorder="1" applyAlignment="1">
      <alignment horizontal="center" vertical="center"/>
    </xf>
    <xf numFmtId="38" fontId="1" fillId="0" borderId="1" xfId="5" applyFont="1" applyFill="1" applyBorder="1" applyAlignment="1">
      <alignment horizontal="center" vertical="center"/>
    </xf>
    <xf numFmtId="38" fontId="1" fillId="0" borderId="0" xfId="5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horizontal="center" vertical="center"/>
    </xf>
    <xf numFmtId="0" fontId="1" fillId="0" borderId="13" xfId="4" applyFont="1" applyFill="1" applyBorder="1" applyAlignment="1">
      <alignment horizontal="center" vertical="center"/>
    </xf>
    <xf numFmtId="0" fontId="1" fillId="0" borderId="14" xfId="4" applyFont="1" applyFill="1" applyBorder="1" applyAlignment="1">
      <alignment horizontal="center" vertical="center"/>
    </xf>
    <xf numFmtId="176" fontId="1" fillId="0" borderId="15" xfId="4" applyNumberFormat="1" applyFont="1" applyFill="1" applyBorder="1" applyAlignment="1">
      <alignment horizontal="center" vertical="center"/>
    </xf>
    <xf numFmtId="38" fontId="1" fillId="0" borderId="5" xfId="5" applyFont="1" applyFill="1" applyBorder="1" applyAlignment="1">
      <alignment horizontal="center" vertical="center"/>
    </xf>
    <xf numFmtId="38" fontId="1" fillId="0" borderId="6" xfId="5" applyFont="1" applyFill="1" applyBorder="1" applyAlignment="1">
      <alignment horizontal="center" vertical="center"/>
    </xf>
    <xf numFmtId="38" fontId="1" fillId="0" borderId="18" xfId="5" applyFont="1" applyFill="1" applyBorder="1" applyAlignment="1">
      <alignment horizontal="center" vertical="center"/>
    </xf>
    <xf numFmtId="0" fontId="1" fillId="0" borderId="5" xfId="4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  <xf numFmtId="176" fontId="1" fillId="0" borderId="18" xfId="4" applyNumberFormat="1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/>
    </xf>
    <xf numFmtId="0" fontId="7" fillId="0" borderId="0" xfId="4" applyFont="1" applyAlignment="1">
      <alignment horizontal="center" vertical="center"/>
    </xf>
    <xf numFmtId="0" fontId="1" fillId="0" borderId="6" xfId="4" applyFont="1" applyFill="1" applyBorder="1" applyAlignment="1">
      <alignment vertical="center"/>
    </xf>
    <xf numFmtId="0" fontId="1" fillId="0" borderId="7" xfId="4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vertical="center"/>
    </xf>
  </cellXfs>
  <cellStyles count="11">
    <cellStyle name="桁区切り 2" xfId="5"/>
    <cellStyle name="標準" xfId="0" builtinId="0"/>
    <cellStyle name="標準 2" xfId="1"/>
    <cellStyle name="標準 2 3" xfId="8"/>
    <cellStyle name="標準 4" xfId="9"/>
    <cellStyle name="標準 5" xfId="7"/>
    <cellStyle name="標準 6" xfId="10"/>
    <cellStyle name="標準 7" xfId="3"/>
    <cellStyle name="標準 8" xfId="2"/>
    <cellStyle name="標準 9" xfId="4"/>
    <cellStyle name="標準_03.04.01.財務諸表雛形_様式_桜内案１_コピー03　普通会計４表2006.12.23_仕訳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2"/>
  <sheetViews>
    <sheetView showGridLines="0" tabSelected="1" topLeftCell="C1" zoomScale="85" zoomScaleNormal="85" zoomScaleSheetLayoutView="85" workbookViewId="0">
      <selection activeCell="C1" sqref="C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67" t="s">
        <v>140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</row>
    <row r="3" spans="1:31" ht="21" customHeight="1" x14ac:dyDescent="0.15">
      <c r="D3" s="68" t="s">
        <v>141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137</v>
      </c>
      <c r="AB4" s="13"/>
    </row>
    <row r="5" spans="1:31" s="16" customFormat="1" ht="14.25" customHeight="1" thickBot="1" x14ac:dyDescent="0.2">
      <c r="A5" s="15" t="s">
        <v>130</v>
      </c>
      <c r="B5" s="15" t="s">
        <v>131</v>
      </c>
      <c r="D5" s="64" t="s">
        <v>0</v>
      </c>
      <c r="E5" s="65"/>
      <c r="F5" s="65"/>
      <c r="G5" s="65"/>
      <c r="H5" s="65"/>
      <c r="I5" s="65"/>
      <c r="J5" s="65"/>
      <c r="K5" s="69"/>
      <c r="L5" s="69"/>
      <c r="M5" s="69"/>
      <c r="N5" s="69"/>
      <c r="O5" s="69"/>
      <c r="P5" s="70" t="s">
        <v>132</v>
      </c>
      <c r="Q5" s="71"/>
      <c r="R5" s="65" t="s">
        <v>0</v>
      </c>
      <c r="S5" s="65"/>
      <c r="T5" s="65"/>
      <c r="U5" s="65"/>
      <c r="V5" s="65"/>
      <c r="W5" s="65"/>
      <c r="X5" s="65"/>
      <c r="Y5" s="65"/>
      <c r="Z5" s="70" t="s">
        <v>132</v>
      </c>
      <c r="AA5" s="71"/>
    </row>
    <row r="6" spans="1:31" ht="14.65" customHeight="1" x14ac:dyDescent="0.15">
      <c r="D6" s="17" t="s">
        <v>133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134</v>
      </c>
      <c r="S6" s="19"/>
      <c r="T6" s="19"/>
      <c r="U6" s="19"/>
      <c r="V6" s="19"/>
      <c r="W6" s="19"/>
      <c r="X6" s="19"/>
      <c r="Y6" s="46"/>
      <c r="Z6" s="47"/>
      <c r="AA6" s="23"/>
    </row>
    <row r="7" spans="1:31" ht="14.65" customHeight="1" x14ac:dyDescent="0.15">
      <c r="A7" s="7" t="s">
        <v>3</v>
      </c>
      <c r="B7" s="7" t="s">
        <v>98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142183856</v>
      </c>
      <c r="Q7" s="26"/>
      <c r="R7" s="19"/>
      <c r="S7" s="19" t="s">
        <v>99</v>
      </c>
      <c r="T7" s="19"/>
      <c r="U7" s="19"/>
      <c r="V7" s="19"/>
      <c r="W7" s="19"/>
      <c r="X7" s="19"/>
      <c r="Y7" s="46"/>
      <c r="Z7" s="25">
        <v>31417892</v>
      </c>
      <c r="AA7" s="27"/>
      <c r="AD7" s="9">
        <f>IF(AND(AD8="-",AD36="-",AD39="-"),"-",SUM(AD8,AD36,AD39))</f>
        <v>143324974826</v>
      </c>
      <c r="AE7" s="9">
        <f>IF(COUNTIF(AE8:AE12,"-")=COUNTA(AE8:AE12),"-",SUM(AE8:AE12))</f>
        <v>34027311309</v>
      </c>
    </row>
    <row r="8" spans="1:31" ht="14.65" customHeight="1" x14ac:dyDescent="0.15">
      <c r="A8" s="7" t="s">
        <v>5</v>
      </c>
      <c r="B8" s="7" t="s">
        <v>100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136656487</v>
      </c>
      <c r="Q8" s="26"/>
      <c r="R8" s="19"/>
      <c r="S8" s="19"/>
      <c r="T8" s="19" t="s">
        <v>138</v>
      </c>
      <c r="U8" s="19"/>
      <c r="V8" s="19"/>
      <c r="W8" s="19"/>
      <c r="X8" s="19"/>
      <c r="Y8" s="46"/>
      <c r="Z8" s="25">
        <v>26321613</v>
      </c>
      <c r="AA8" s="27"/>
      <c r="AD8" s="9">
        <f>IF(AND(AD9="-",AD25="-",COUNTIF(AD34:AD35,"-")=COUNTA(AD34:AD35)),"-",SUM(AD9,AD25,AD34:AD35))</f>
        <v>137736090985</v>
      </c>
      <c r="AE8" s="9">
        <v>26825987283</v>
      </c>
    </row>
    <row r="9" spans="1:31" ht="14.65" customHeight="1" x14ac:dyDescent="0.15">
      <c r="A9" s="7" t="s">
        <v>7</v>
      </c>
      <c r="B9" s="7" t="s">
        <v>101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81351147</v>
      </c>
      <c r="Q9" s="26"/>
      <c r="R9" s="19"/>
      <c r="S9" s="19"/>
      <c r="T9" s="19" t="s">
        <v>102</v>
      </c>
      <c r="U9" s="19"/>
      <c r="V9" s="19"/>
      <c r="W9" s="19"/>
      <c r="X9" s="19"/>
      <c r="Y9" s="46"/>
      <c r="Z9" s="51">
        <v>0</v>
      </c>
      <c r="AA9" s="27"/>
      <c r="AD9" s="9">
        <f>IF(COUNTIF(AD10:AD24,"-")=COUNTA(AD10:AD24),"-",SUM(AD10:AD24))</f>
        <v>82165658097</v>
      </c>
      <c r="AE9" s="9">
        <v>0</v>
      </c>
    </row>
    <row r="10" spans="1:31" ht="14.65" customHeight="1" x14ac:dyDescent="0.15">
      <c r="A10" s="7" t="s">
        <v>9</v>
      </c>
      <c r="B10" s="7" t="s">
        <v>103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61706180</v>
      </c>
      <c r="Q10" s="26"/>
      <c r="R10" s="19"/>
      <c r="S10" s="19"/>
      <c r="T10" s="19" t="s">
        <v>104</v>
      </c>
      <c r="U10" s="19"/>
      <c r="V10" s="19"/>
      <c r="W10" s="19"/>
      <c r="X10" s="19"/>
      <c r="Y10" s="46"/>
      <c r="Z10" s="25">
        <v>3743760</v>
      </c>
      <c r="AA10" s="27"/>
      <c r="AD10" s="9">
        <v>61674973047</v>
      </c>
      <c r="AE10" s="9">
        <v>3476880964</v>
      </c>
    </row>
    <row r="11" spans="1:31" ht="14.65" customHeight="1" x14ac:dyDescent="0.15">
      <c r="A11" s="7" t="s">
        <v>11</v>
      </c>
      <c r="B11" s="7" t="s">
        <v>105</v>
      </c>
      <c r="D11" s="24"/>
      <c r="E11" s="19"/>
      <c r="F11" s="19"/>
      <c r="G11" s="19"/>
      <c r="H11" s="19" t="s">
        <v>12</v>
      </c>
      <c r="I11" s="19"/>
      <c r="J11" s="19"/>
      <c r="K11" s="18"/>
      <c r="L11" s="18"/>
      <c r="M11" s="18"/>
      <c r="N11" s="18"/>
      <c r="O11" s="18"/>
      <c r="P11" s="25">
        <v>51470</v>
      </c>
      <c r="Q11" s="26"/>
      <c r="R11" s="19"/>
      <c r="S11" s="19"/>
      <c r="T11" s="19" t="s">
        <v>106</v>
      </c>
      <c r="U11" s="19"/>
      <c r="V11" s="19"/>
      <c r="W11" s="19"/>
      <c r="X11" s="19"/>
      <c r="Y11" s="46"/>
      <c r="Z11" s="51">
        <v>0</v>
      </c>
      <c r="AA11" s="27"/>
      <c r="AD11" s="9">
        <v>51470320</v>
      </c>
      <c r="AE11" s="9">
        <v>0</v>
      </c>
    </row>
    <row r="12" spans="1:31" ht="14.65" customHeight="1" x14ac:dyDescent="0.15">
      <c r="A12" s="7" t="s">
        <v>13</v>
      </c>
      <c r="B12" s="7" t="s">
        <v>107</v>
      </c>
      <c r="D12" s="24"/>
      <c r="E12" s="19"/>
      <c r="F12" s="19"/>
      <c r="G12" s="19"/>
      <c r="H12" s="19" t="s">
        <v>14</v>
      </c>
      <c r="I12" s="19"/>
      <c r="J12" s="19"/>
      <c r="K12" s="18"/>
      <c r="L12" s="18"/>
      <c r="M12" s="18"/>
      <c r="N12" s="18"/>
      <c r="O12" s="18"/>
      <c r="P12" s="25">
        <v>45387446</v>
      </c>
      <c r="Q12" s="26"/>
      <c r="R12" s="19"/>
      <c r="S12" s="19"/>
      <c r="T12" s="19" t="s">
        <v>34</v>
      </c>
      <c r="U12" s="19"/>
      <c r="V12" s="19"/>
      <c r="W12" s="19"/>
      <c r="X12" s="19"/>
      <c r="Y12" s="46"/>
      <c r="Z12" s="25">
        <v>1352519</v>
      </c>
      <c r="AA12" s="27"/>
      <c r="AD12" s="9">
        <v>46240330952</v>
      </c>
      <c r="AE12" s="9">
        <v>3724443062</v>
      </c>
    </row>
    <row r="13" spans="1:31" ht="14.65" customHeight="1" x14ac:dyDescent="0.15">
      <c r="A13" s="7" t="s">
        <v>15</v>
      </c>
      <c r="B13" s="7" t="s">
        <v>108</v>
      </c>
      <c r="D13" s="24"/>
      <c r="E13" s="19"/>
      <c r="F13" s="19"/>
      <c r="G13" s="19"/>
      <c r="H13" s="19" t="s">
        <v>16</v>
      </c>
      <c r="I13" s="19"/>
      <c r="J13" s="19"/>
      <c r="K13" s="18"/>
      <c r="L13" s="18"/>
      <c r="M13" s="18"/>
      <c r="N13" s="18"/>
      <c r="O13" s="18"/>
      <c r="P13" s="25">
        <v>-27654781</v>
      </c>
      <c r="Q13" s="26"/>
      <c r="R13" s="19"/>
      <c r="S13" s="19" t="s">
        <v>109</v>
      </c>
      <c r="T13" s="19"/>
      <c r="U13" s="19"/>
      <c r="V13" s="19"/>
      <c r="W13" s="19"/>
      <c r="X13" s="19"/>
      <c r="Y13" s="46"/>
      <c r="Z13" s="25">
        <v>9209166</v>
      </c>
      <c r="AA13" s="27"/>
      <c r="AD13" s="9">
        <v>-28221456222</v>
      </c>
      <c r="AE13" s="9">
        <f>IF(COUNTIF(AE14:AE21,"-")=COUNTA(AE14:AE21),"-",SUM(AE14:AE21))</f>
        <v>5132666356</v>
      </c>
    </row>
    <row r="14" spans="1:31" ht="14.65" customHeight="1" x14ac:dyDescent="0.15">
      <c r="A14" s="7" t="s">
        <v>17</v>
      </c>
      <c r="B14" s="7" t="s">
        <v>110</v>
      </c>
      <c r="D14" s="24"/>
      <c r="E14" s="19"/>
      <c r="F14" s="19"/>
      <c r="G14" s="19"/>
      <c r="H14" s="19" t="s">
        <v>18</v>
      </c>
      <c r="I14" s="19"/>
      <c r="J14" s="19"/>
      <c r="K14" s="18"/>
      <c r="L14" s="18"/>
      <c r="M14" s="18"/>
      <c r="N14" s="18"/>
      <c r="O14" s="18"/>
      <c r="P14" s="25">
        <v>3061216</v>
      </c>
      <c r="Q14" s="26"/>
      <c r="R14" s="19"/>
      <c r="S14" s="19"/>
      <c r="T14" s="19" t="s">
        <v>139</v>
      </c>
      <c r="U14" s="19"/>
      <c r="V14" s="19"/>
      <c r="W14" s="19"/>
      <c r="X14" s="19"/>
      <c r="Y14" s="46"/>
      <c r="Z14" s="25">
        <v>3432598</v>
      </c>
      <c r="AA14" s="27"/>
      <c r="AD14" s="9">
        <v>3129120725</v>
      </c>
      <c r="AE14" s="9">
        <v>2901085294</v>
      </c>
    </row>
    <row r="15" spans="1:31" ht="14.65" customHeight="1" x14ac:dyDescent="0.15">
      <c r="A15" s="7" t="s">
        <v>19</v>
      </c>
      <c r="B15" s="7" t="s">
        <v>111</v>
      </c>
      <c r="D15" s="24"/>
      <c r="E15" s="19"/>
      <c r="F15" s="19"/>
      <c r="G15" s="19"/>
      <c r="H15" s="19" t="s">
        <v>20</v>
      </c>
      <c r="I15" s="19"/>
      <c r="J15" s="19"/>
      <c r="K15" s="18"/>
      <c r="L15" s="18"/>
      <c r="M15" s="18"/>
      <c r="N15" s="18"/>
      <c r="O15" s="18"/>
      <c r="P15" s="25">
        <v>-1434358</v>
      </c>
      <c r="Q15" s="26"/>
      <c r="R15" s="19"/>
      <c r="S15" s="19"/>
      <c r="T15" s="19" t="s">
        <v>112</v>
      </c>
      <c r="U15" s="19"/>
      <c r="V15" s="19"/>
      <c r="W15" s="19"/>
      <c r="X15" s="19"/>
      <c r="Y15" s="46"/>
      <c r="Z15" s="25">
        <v>3063552</v>
      </c>
      <c r="AA15" s="27"/>
      <c r="AD15" s="9">
        <v>-1488896400</v>
      </c>
      <c r="AE15" s="9">
        <v>1191988420</v>
      </c>
    </row>
    <row r="16" spans="1:31" ht="14.65" customHeight="1" x14ac:dyDescent="0.15">
      <c r="A16" s="7" t="s">
        <v>21</v>
      </c>
      <c r="B16" s="7" t="s">
        <v>113</v>
      </c>
      <c r="D16" s="24"/>
      <c r="E16" s="19"/>
      <c r="F16" s="19"/>
      <c r="G16" s="19"/>
      <c r="H16" s="19" t="s">
        <v>22</v>
      </c>
      <c r="I16" s="28"/>
      <c r="J16" s="28"/>
      <c r="K16" s="29"/>
      <c r="L16" s="29"/>
      <c r="M16" s="29"/>
      <c r="N16" s="29"/>
      <c r="O16" s="29"/>
      <c r="P16" s="25">
        <v>50467</v>
      </c>
      <c r="Q16" s="26"/>
      <c r="R16" s="19"/>
      <c r="S16" s="19"/>
      <c r="T16" s="19" t="s">
        <v>114</v>
      </c>
      <c r="U16" s="19"/>
      <c r="V16" s="19"/>
      <c r="W16" s="19"/>
      <c r="X16" s="19"/>
      <c r="Y16" s="46"/>
      <c r="Z16" s="51">
        <v>0</v>
      </c>
      <c r="AA16" s="27"/>
      <c r="AD16" s="9">
        <v>52991290</v>
      </c>
      <c r="AE16" s="9">
        <v>0</v>
      </c>
    </row>
    <row r="17" spans="1:31" ht="14.65" customHeight="1" x14ac:dyDescent="0.15">
      <c r="A17" s="7" t="s">
        <v>23</v>
      </c>
      <c r="B17" s="7" t="s">
        <v>115</v>
      </c>
      <c r="D17" s="24"/>
      <c r="E17" s="19"/>
      <c r="F17" s="19"/>
      <c r="G17" s="19"/>
      <c r="H17" s="19" t="s">
        <v>24</v>
      </c>
      <c r="I17" s="28"/>
      <c r="J17" s="28"/>
      <c r="K17" s="29"/>
      <c r="L17" s="29"/>
      <c r="M17" s="29"/>
      <c r="N17" s="29"/>
      <c r="O17" s="29"/>
      <c r="P17" s="25">
        <v>-45324</v>
      </c>
      <c r="Q17" s="26"/>
      <c r="R17" s="18"/>
      <c r="S17" s="19"/>
      <c r="T17" s="19" t="s">
        <v>116</v>
      </c>
      <c r="U17" s="19"/>
      <c r="V17" s="19"/>
      <c r="W17" s="19"/>
      <c r="X17" s="19"/>
      <c r="Y17" s="46"/>
      <c r="Z17" s="25">
        <v>7126</v>
      </c>
      <c r="AA17" s="27"/>
      <c r="AD17" s="9">
        <v>-42995287</v>
      </c>
      <c r="AE17" s="9">
        <v>13019000</v>
      </c>
    </row>
    <row r="18" spans="1:31" ht="14.65" customHeight="1" x14ac:dyDescent="0.15">
      <c r="A18" s="7" t="s">
        <v>25</v>
      </c>
      <c r="B18" s="7" t="s">
        <v>117</v>
      </c>
      <c r="D18" s="24"/>
      <c r="E18" s="19"/>
      <c r="F18" s="19"/>
      <c r="G18" s="19"/>
      <c r="H18" s="19" t="s">
        <v>26</v>
      </c>
      <c r="I18" s="28"/>
      <c r="J18" s="28"/>
      <c r="K18" s="29"/>
      <c r="L18" s="29"/>
      <c r="M18" s="29"/>
      <c r="N18" s="29"/>
      <c r="O18" s="29"/>
      <c r="P18" s="51">
        <v>0</v>
      </c>
      <c r="Q18" s="26"/>
      <c r="R18" s="18"/>
      <c r="S18" s="19"/>
      <c r="T18" s="19" t="s">
        <v>118</v>
      </c>
      <c r="U18" s="19"/>
      <c r="V18" s="19"/>
      <c r="W18" s="19"/>
      <c r="X18" s="19"/>
      <c r="Y18" s="46"/>
      <c r="Z18" s="51">
        <v>0</v>
      </c>
      <c r="AA18" s="27"/>
      <c r="AD18" s="9">
        <v>0</v>
      </c>
      <c r="AE18" s="9">
        <v>0</v>
      </c>
    </row>
    <row r="19" spans="1:31" ht="14.65" customHeight="1" x14ac:dyDescent="0.15">
      <c r="A19" s="7" t="s">
        <v>27</v>
      </c>
      <c r="B19" s="7" t="s">
        <v>119</v>
      </c>
      <c r="D19" s="24"/>
      <c r="E19" s="19"/>
      <c r="F19" s="19"/>
      <c r="G19" s="19"/>
      <c r="H19" s="19" t="s">
        <v>28</v>
      </c>
      <c r="I19" s="28"/>
      <c r="J19" s="28"/>
      <c r="K19" s="29"/>
      <c r="L19" s="29"/>
      <c r="M19" s="29"/>
      <c r="N19" s="29"/>
      <c r="O19" s="29"/>
      <c r="P19" s="51">
        <v>0</v>
      </c>
      <c r="Q19" s="26"/>
      <c r="R19" s="19"/>
      <c r="S19" s="19"/>
      <c r="T19" s="19" t="s">
        <v>120</v>
      </c>
      <c r="U19" s="19"/>
      <c r="V19" s="19"/>
      <c r="W19" s="19"/>
      <c r="X19" s="19"/>
      <c r="Y19" s="46"/>
      <c r="Z19" s="25">
        <v>306328</v>
      </c>
      <c r="AA19" s="27"/>
      <c r="AD19" s="9">
        <v>0</v>
      </c>
      <c r="AE19" s="9">
        <v>265110057</v>
      </c>
    </row>
    <row r="20" spans="1:31" ht="14.65" customHeight="1" x14ac:dyDescent="0.15">
      <c r="A20" s="7" t="s">
        <v>29</v>
      </c>
      <c r="B20" s="7" t="s">
        <v>121</v>
      </c>
      <c r="D20" s="24"/>
      <c r="E20" s="19"/>
      <c r="F20" s="19"/>
      <c r="G20" s="19"/>
      <c r="H20" s="19" t="s">
        <v>30</v>
      </c>
      <c r="I20" s="28"/>
      <c r="J20" s="28"/>
      <c r="K20" s="29"/>
      <c r="L20" s="29"/>
      <c r="M20" s="29"/>
      <c r="N20" s="29"/>
      <c r="O20" s="29"/>
      <c r="P20" s="51">
        <v>0</v>
      </c>
      <c r="Q20" s="26"/>
      <c r="R20" s="19"/>
      <c r="S20" s="19"/>
      <c r="T20" s="19" t="s">
        <v>122</v>
      </c>
      <c r="U20" s="19"/>
      <c r="V20" s="19"/>
      <c r="W20" s="19"/>
      <c r="X20" s="19"/>
      <c r="Y20" s="46"/>
      <c r="Z20" s="25">
        <v>423583</v>
      </c>
      <c r="AA20" s="27"/>
      <c r="AD20" s="9">
        <v>0</v>
      </c>
      <c r="AE20" s="9">
        <v>463467073</v>
      </c>
    </row>
    <row r="21" spans="1:31" ht="14.65" customHeight="1" x14ac:dyDescent="0.15">
      <c r="A21" s="7" t="s">
        <v>31</v>
      </c>
      <c r="B21" s="7" t="s">
        <v>123</v>
      </c>
      <c r="D21" s="24"/>
      <c r="E21" s="19"/>
      <c r="F21" s="19"/>
      <c r="G21" s="19"/>
      <c r="H21" s="19" t="s">
        <v>32</v>
      </c>
      <c r="I21" s="28"/>
      <c r="J21" s="28"/>
      <c r="K21" s="29"/>
      <c r="L21" s="29"/>
      <c r="M21" s="29"/>
      <c r="N21" s="29"/>
      <c r="O21" s="29"/>
      <c r="P21" s="51">
        <v>0</v>
      </c>
      <c r="Q21" s="26"/>
      <c r="R21" s="19"/>
      <c r="S21" s="19"/>
      <c r="T21" s="19" t="s">
        <v>34</v>
      </c>
      <c r="U21" s="19"/>
      <c r="V21" s="19"/>
      <c r="W21" s="19"/>
      <c r="X21" s="19"/>
      <c r="Y21" s="46"/>
      <c r="Z21" s="25">
        <v>1975979</v>
      </c>
      <c r="AA21" s="27"/>
      <c r="AD21" s="9">
        <v>0</v>
      </c>
      <c r="AE21" s="9">
        <v>297996512</v>
      </c>
    </row>
    <row r="22" spans="1:31" ht="14.65" customHeight="1" x14ac:dyDescent="0.15">
      <c r="A22" s="7" t="s">
        <v>33</v>
      </c>
      <c r="B22" s="7" t="s">
        <v>96</v>
      </c>
      <c r="D22" s="24"/>
      <c r="E22" s="19"/>
      <c r="F22" s="19"/>
      <c r="G22" s="19"/>
      <c r="H22" s="19" t="s">
        <v>34</v>
      </c>
      <c r="I22" s="19"/>
      <c r="J22" s="19"/>
      <c r="K22" s="18"/>
      <c r="L22" s="18"/>
      <c r="M22" s="18"/>
      <c r="N22" s="18"/>
      <c r="O22" s="18"/>
      <c r="P22" s="51">
        <v>0</v>
      </c>
      <c r="Q22" s="26"/>
      <c r="R22" s="52" t="s">
        <v>97</v>
      </c>
      <c r="S22" s="53"/>
      <c r="T22" s="53"/>
      <c r="U22" s="53"/>
      <c r="V22" s="53"/>
      <c r="W22" s="53"/>
      <c r="X22" s="53"/>
      <c r="Y22" s="54"/>
      <c r="Z22" s="30">
        <v>40627058</v>
      </c>
      <c r="AA22" s="31"/>
      <c r="AD22" s="9">
        <v>0</v>
      </c>
      <c r="AE22" s="9">
        <f>IF(AND(AE7="-",AE13="-"),"-",SUM(AE7,AE13))</f>
        <v>39159977665</v>
      </c>
    </row>
    <row r="23" spans="1:31" ht="14.65" customHeight="1" x14ac:dyDescent="0.15">
      <c r="A23" s="7" t="s">
        <v>35</v>
      </c>
      <c r="D23" s="24"/>
      <c r="E23" s="19"/>
      <c r="F23" s="19"/>
      <c r="G23" s="19"/>
      <c r="H23" s="19" t="s">
        <v>36</v>
      </c>
      <c r="I23" s="19"/>
      <c r="J23" s="19"/>
      <c r="K23" s="18"/>
      <c r="L23" s="18"/>
      <c r="M23" s="18"/>
      <c r="N23" s="18"/>
      <c r="O23" s="18"/>
      <c r="P23" s="51">
        <v>0</v>
      </c>
      <c r="Q23" s="26"/>
      <c r="R23" s="19" t="s">
        <v>135</v>
      </c>
      <c r="S23" s="32"/>
      <c r="T23" s="32"/>
      <c r="U23" s="32"/>
      <c r="V23" s="32"/>
      <c r="W23" s="32"/>
      <c r="X23" s="32"/>
      <c r="Y23" s="48"/>
      <c r="Z23" s="25"/>
      <c r="AA23" s="33"/>
      <c r="AD23" s="9">
        <v>0</v>
      </c>
    </row>
    <row r="24" spans="1:31" ht="14.65" customHeight="1" x14ac:dyDescent="0.15">
      <c r="A24" s="7" t="s">
        <v>37</v>
      </c>
      <c r="B24" s="7" t="s">
        <v>126</v>
      </c>
      <c r="D24" s="24"/>
      <c r="E24" s="19"/>
      <c r="F24" s="19"/>
      <c r="G24" s="19"/>
      <c r="H24" s="19" t="s">
        <v>38</v>
      </c>
      <c r="I24" s="19"/>
      <c r="J24" s="19"/>
      <c r="K24" s="18"/>
      <c r="L24" s="18"/>
      <c r="M24" s="18"/>
      <c r="N24" s="18"/>
      <c r="O24" s="18"/>
      <c r="P24" s="25">
        <v>228831</v>
      </c>
      <c r="Q24" s="26"/>
      <c r="R24" s="19"/>
      <c r="S24" s="19" t="s">
        <v>127</v>
      </c>
      <c r="T24" s="19"/>
      <c r="U24" s="19"/>
      <c r="V24" s="19"/>
      <c r="W24" s="19"/>
      <c r="X24" s="19"/>
      <c r="Y24" s="46"/>
      <c r="Z24" s="25">
        <v>144408450</v>
      </c>
      <c r="AA24" s="27"/>
      <c r="AD24" s="9">
        <v>770119672</v>
      </c>
      <c r="AE24" s="9">
        <f>IF(AND(AD7="-",AD54="-",AD55="-"),"-",SUM(AD7,AD54,AD55))</f>
        <v>145042757457</v>
      </c>
    </row>
    <row r="25" spans="1:31" ht="14.65" customHeight="1" x14ac:dyDescent="0.15">
      <c r="A25" s="7" t="s">
        <v>39</v>
      </c>
      <c r="B25" s="7" t="s">
        <v>128</v>
      </c>
      <c r="D25" s="24"/>
      <c r="E25" s="19"/>
      <c r="F25" s="19"/>
      <c r="G25" s="19" t="s">
        <v>40</v>
      </c>
      <c r="H25" s="19"/>
      <c r="I25" s="19"/>
      <c r="J25" s="19"/>
      <c r="K25" s="18"/>
      <c r="L25" s="18"/>
      <c r="M25" s="18"/>
      <c r="N25" s="18"/>
      <c r="O25" s="18"/>
      <c r="P25" s="25">
        <v>52787852</v>
      </c>
      <c r="Q25" s="26"/>
      <c r="R25" s="19"/>
      <c r="S25" s="18" t="s">
        <v>129</v>
      </c>
      <c r="T25" s="19"/>
      <c r="U25" s="19"/>
      <c r="V25" s="19"/>
      <c r="W25" s="19"/>
      <c r="X25" s="19"/>
      <c r="Y25" s="46"/>
      <c r="Z25" s="25">
        <v>-31228134</v>
      </c>
      <c r="AA25" s="27"/>
      <c r="AD25" s="9">
        <f>IF(COUNTIF(AD26:AD33,"-")=COUNTA(AD26:AD33),"-",SUM(AD26:AD33))</f>
        <v>53237030958</v>
      </c>
      <c r="AE25" s="9" t="e">
        <f>IF(AND(AE61="-",AE24="-",#REF!="-"),"-",SUM(AE61)-SUM(AE24,#REF!))</f>
        <v>#REF!</v>
      </c>
    </row>
    <row r="26" spans="1:31" ht="14.65" customHeight="1" x14ac:dyDescent="0.15">
      <c r="A26" s="7" t="s">
        <v>41</v>
      </c>
      <c r="D26" s="24"/>
      <c r="E26" s="19"/>
      <c r="F26" s="19"/>
      <c r="G26" s="19"/>
      <c r="H26" s="19" t="s">
        <v>10</v>
      </c>
      <c r="I26" s="19"/>
      <c r="J26" s="19"/>
      <c r="K26" s="18"/>
      <c r="L26" s="18"/>
      <c r="M26" s="18"/>
      <c r="N26" s="18"/>
      <c r="O26" s="18"/>
      <c r="P26" s="25">
        <v>24937619</v>
      </c>
      <c r="Q26" s="26"/>
      <c r="R26" s="24"/>
      <c r="S26" s="19"/>
      <c r="T26" s="19"/>
      <c r="U26" s="19"/>
      <c r="V26" s="19"/>
      <c r="W26" s="19"/>
      <c r="X26" s="19"/>
      <c r="Y26" s="46"/>
      <c r="Z26" s="25">
        <v>0</v>
      </c>
      <c r="AA26" s="34"/>
      <c r="AD26" s="9">
        <v>24928726029</v>
      </c>
    </row>
    <row r="27" spans="1:31" ht="14.65" customHeight="1" x14ac:dyDescent="0.15">
      <c r="A27" s="7" t="s">
        <v>42</v>
      </c>
      <c r="D27" s="24"/>
      <c r="E27" s="19"/>
      <c r="F27" s="19"/>
      <c r="G27" s="19"/>
      <c r="H27" s="19" t="s">
        <v>14</v>
      </c>
      <c r="I27" s="19"/>
      <c r="J27" s="19"/>
      <c r="K27" s="18"/>
      <c r="L27" s="18"/>
      <c r="M27" s="18"/>
      <c r="N27" s="18"/>
      <c r="O27" s="18"/>
      <c r="P27" s="25">
        <v>1089902</v>
      </c>
      <c r="Q27" s="26"/>
      <c r="R27" s="55"/>
      <c r="S27" s="56"/>
      <c r="T27" s="56"/>
      <c r="U27" s="56"/>
      <c r="V27" s="56"/>
      <c r="W27" s="56"/>
      <c r="X27" s="56"/>
      <c r="Y27" s="57"/>
      <c r="Z27" s="25"/>
      <c r="AA27" s="27"/>
      <c r="AD27" s="9">
        <v>1086797950</v>
      </c>
    </row>
    <row r="28" spans="1:31" ht="14.65" customHeight="1" x14ac:dyDescent="0.15">
      <c r="A28" s="7" t="s">
        <v>43</v>
      </c>
      <c r="D28" s="24"/>
      <c r="E28" s="19"/>
      <c r="F28" s="19"/>
      <c r="G28" s="19"/>
      <c r="H28" s="19" t="s">
        <v>16</v>
      </c>
      <c r="I28" s="19"/>
      <c r="J28" s="19"/>
      <c r="K28" s="18"/>
      <c r="L28" s="18"/>
      <c r="M28" s="18"/>
      <c r="N28" s="18"/>
      <c r="O28" s="18"/>
      <c r="P28" s="25">
        <v>-658463</v>
      </c>
      <c r="Q28" s="26"/>
      <c r="R28" s="19"/>
      <c r="S28" s="32"/>
      <c r="T28" s="32"/>
      <c r="U28" s="32"/>
      <c r="V28" s="32"/>
      <c r="W28" s="32"/>
      <c r="X28" s="32"/>
      <c r="Y28" s="48"/>
      <c r="Z28" s="25"/>
      <c r="AA28" s="35"/>
      <c r="AD28" s="9">
        <v>-676557083</v>
      </c>
    </row>
    <row r="29" spans="1:31" ht="14.65" customHeight="1" x14ac:dyDescent="0.15">
      <c r="A29" s="7" t="s">
        <v>44</v>
      </c>
      <c r="D29" s="24"/>
      <c r="E29" s="19"/>
      <c r="F29" s="19"/>
      <c r="G29" s="19"/>
      <c r="H29" s="19" t="s">
        <v>18</v>
      </c>
      <c r="I29" s="19"/>
      <c r="J29" s="19"/>
      <c r="K29" s="18"/>
      <c r="L29" s="18"/>
      <c r="M29" s="18"/>
      <c r="N29" s="18"/>
      <c r="O29" s="18"/>
      <c r="P29" s="25">
        <v>62491466</v>
      </c>
      <c r="Q29" s="26"/>
      <c r="R29" s="19"/>
      <c r="S29" s="19"/>
      <c r="T29" s="19"/>
      <c r="U29" s="19"/>
      <c r="V29" s="19"/>
      <c r="W29" s="19"/>
      <c r="X29" s="19"/>
      <c r="Y29" s="46"/>
      <c r="Z29" s="25"/>
      <c r="AA29" s="34"/>
      <c r="AD29" s="9">
        <v>64224693087</v>
      </c>
    </row>
    <row r="30" spans="1:31" ht="14.65" customHeight="1" x14ac:dyDescent="0.15">
      <c r="A30" s="7" t="s">
        <v>45</v>
      </c>
      <c r="D30" s="24"/>
      <c r="E30" s="19"/>
      <c r="F30" s="19"/>
      <c r="G30" s="19"/>
      <c r="H30" s="19" t="s">
        <v>20</v>
      </c>
      <c r="I30" s="19"/>
      <c r="J30" s="19"/>
      <c r="K30" s="18"/>
      <c r="L30" s="18"/>
      <c r="M30" s="18"/>
      <c r="N30" s="18"/>
      <c r="O30" s="18"/>
      <c r="P30" s="25">
        <v>-35276773</v>
      </c>
      <c r="Q30" s="26"/>
      <c r="R30" s="17"/>
      <c r="S30" s="18"/>
      <c r="T30" s="18"/>
      <c r="U30" s="18"/>
      <c r="V30" s="18"/>
      <c r="W30" s="18"/>
      <c r="X30" s="18"/>
      <c r="Y30" s="49"/>
      <c r="Z30" s="25"/>
      <c r="AA30" s="34"/>
      <c r="AD30" s="9">
        <v>-36379268025</v>
      </c>
    </row>
    <row r="31" spans="1:31" ht="14.65" customHeight="1" x14ac:dyDescent="0.15">
      <c r="A31" s="7" t="s">
        <v>46</v>
      </c>
      <c r="D31" s="24"/>
      <c r="E31" s="19"/>
      <c r="F31" s="19"/>
      <c r="G31" s="19"/>
      <c r="H31" s="19" t="s">
        <v>34</v>
      </c>
      <c r="I31" s="19"/>
      <c r="J31" s="19"/>
      <c r="K31" s="18"/>
      <c r="L31" s="18"/>
      <c r="M31" s="18"/>
      <c r="N31" s="18"/>
      <c r="O31" s="18"/>
      <c r="P31" s="51">
        <v>0</v>
      </c>
      <c r="Q31" s="26"/>
      <c r="R31" s="18"/>
      <c r="S31" s="18"/>
      <c r="T31" s="18"/>
      <c r="U31" s="18"/>
      <c r="V31" s="18"/>
      <c r="W31" s="18"/>
      <c r="X31" s="18"/>
      <c r="Y31" s="46"/>
      <c r="Z31" s="25"/>
      <c r="AA31" s="34"/>
      <c r="AD31" s="9">
        <v>0</v>
      </c>
    </row>
    <row r="32" spans="1:31" ht="14.65" customHeight="1" x14ac:dyDescent="0.15">
      <c r="A32" s="7" t="s">
        <v>47</v>
      </c>
      <c r="D32" s="24"/>
      <c r="E32" s="19"/>
      <c r="F32" s="19"/>
      <c r="G32" s="19"/>
      <c r="H32" s="19" t="s">
        <v>36</v>
      </c>
      <c r="I32" s="19"/>
      <c r="J32" s="19"/>
      <c r="K32" s="18"/>
      <c r="L32" s="18"/>
      <c r="M32" s="18"/>
      <c r="N32" s="18"/>
      <c r="O32" s="18"/>
      <c r="P32" s="51">
        <v>0</v>
      </c>
      <c r="Q32" s="26"/>
      <c r="R32" s="36"/>
      <c r="S32" s="36"/>
      <c r="T32" s="36"/>
      <c r="U32" s="36"/>
      <c r="V32" s="36"/>
      <c r="W32" s="36"/>
      <c r="X32" s="36"/>
      <c r="Y32" s="50"/>
      <c r="Z32" s="47"/>
      <c r="AA32" s="37"/>
      <c r="AD32" s="9">
        <v>0</v>
      </c>
    </row>
    <row r="33" spans="1:30" ht="14.65" customHeight="1" x14ac:dyDescent="0.15">
      <c r="A33" s="7" t="s">
        <v>48</v>
      </c>
      <c r="D33" s="24"/>
      <c r="E33" s="19"/>
      <c r="F33" s="19"/>
      <c r="G33" s="19"/>
      <c r="H33" s="19" t="s">
        <v>38</v>
      </c>
      <c r="I33" s="19"/>
      <c r="J33" s="19"/>
      <c r="K33" s="18"/>
      <c r="L33" s="18"/>
      <c r="M33" s="18"/>
      <c r="N33" s="18"/>
      <c r="O33" s="18"/>
      <c r="P33" s="25">
        <v>204101</v>
      </c>
      <c r="Q33" s="26"/>
      <c r="R33" s="36"/>
      <c r="S33" s="36"/>
      <c r="T33" s="36"/>
      <c r="U33" s="36"/>
      <c r="V33" s="36"/>
      <c r="W33" s="36"/>
      <c r="X33" s="36"/>
      <c r="Y33" s="50"/>
      <c r="Z33" s="47"/>
      <c r="AA33" s="37"/>
      <c r="AD33" s="9">
        <v>52639000</v>
      </c>
    </row>
    <row r="34" spans="1:30" ht="14.65" customHeight="1" x14ac:dyDescent="0.15">
      <c r="A34" s="7" t="s">
        <v>49</v>
      </c>
      <c r="D34" s="24"/>
      <c r="E34" s="19"/>
      <c r="F34" s="19"/>
      <c r="G34" s="19" t="s">
        <v>50</v>
      </c>
      <c r="H34" s="28"/>
      <c r="I34" s="28"/>
      <c r="J34" s="28"/>
      <c r="K34" s="29"/>
      <c r="L34" s="29"/>
      <c r="M34" s="29"/>
      <c r="N34" s="29"/>
      <c r="O34" s="29"/>
      <c r="P34" s="25">
        <v>6780665</v>
      </c>
      <c r="Q34" s="26"/>
      <c r="R34" s="36"/>
      <c r="S34" s="36"/>
      <c r="T34" s="36"/>
      <c r="U34" s="36"/>
      <c r="V34" s="36"/>
      <c r="W34" s="36"/>
      <c r="X34" s="36"/>
      <c r="Y34" s="50"/>
      <c r="Z34" s="47"/>
      <c r="AA34" s="37"/>
      <c r="AD34" s="9">
        <v>6943356953</v>
      </c>
    </row>
    <row r="35" spans="1:30" ht="14.65" customHeight="1" x14ac:dyDescent="0.15">
      <c r="A35" s="7" t="s">
        <v>51</v>
      </c>
      <c r="D35" s="24"/>
      <c r="E35" s="19"/>
      <c r="F35" s="19"/>
      <c r="G35" s="19" t="s">
        <v>52</v>
      </c>
      <c r="H35" s="28"/>
      <c r="I35" s="28"/>
      <c r="J35" s="28"/>
      <c r="K35" s="29"/>
      <c r="L35" s="29"/>
      <c r="M35" s="29"/>
      <c r="N35" s="29"/>
      <c r="O35" s="29"/>
      <c r="P35" s="25">
        <v>-4263177</v>
      </c>
      <c r="Q35" s="26"/>
      <c r="R35" s="36"/>
      <c r="S35" s="36"/>
      <c r="T35" s="36"/>
      <c r="U35" s="36"/>
      <c r="V35" s="36"/>
      <c r="W35" s="36"/>
      <c r="X35" s="36"/>
      <c r="Y35" s="50"/>
      <c r="Z35" s="47"/>
      <c r="AA35" s="37"/>
      <c r="AD35" s="9">
        <v>-4609955023</v>
      </c>
    </row>
    <row r="36" spans="1:30" ht="14.65" customHeight="1" x14ac:dyDescent="0.15">
      <c r="A36" s="7" t="s">
        <v>53</v>
      </c>
      <c r="D36" s="24"/>
      <c r="E36" s="19"/>
      <c r="F36" s="19" t="s">
        <v>54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237069</v>
      </c>
      <c r="Q36" s="26"/>
      <c r="R36" s="36"/>
      <c r="S36" s="36"/>
      <c r="T36" s="36"/>
      <c r="U36" s="36"/>
      <c r="V36" s="36"/>
      <c r="W36" s="36"/>
      <c r="X36" s="36"/>
      <c r="Y36" s="50"/>
      <c r="Z36" s="47"/>
      <c r="AA36" s="37"/>
      <c r="AD36" s="9">
        <f>IF(COUNTIF(AD37:AD38,"-")=COUNTA(AD37:AD38),"-",SUM(AD37:AD38))</f>
        <v>208900332</v>
      </c>
    </row>
    <row r="37" spans="1:30" ht="14.65" customHeight="1" x14ac:dyDescent="0.15">
      <c r="A37" s="7" t="s">
        <v>55</v>
      </c>
      <c r="D37" s="24"/>
      <c r="E37" s="19"/>
      <c r="F37" s="19"/>
      <c r="G37" s="19" t="s">
        <v>56</v>
      </c>
      <c r="H37" s="19"/>
      <c r="I37" s="19"/>
      <c r="J37" s="19"/>
      <c r="K37" s="18"/>
      <c r="L37" s="18"/>
      <c r="M37" s="18"/>
      <c r="N37" s="18"/>
      <c r="O37" s="18"/>
      <c r="P37" s="25">
        <v>150287</v>
      </c>
      <c r="Q37" s="26"/>
      <c r="R37" s="36"/>
      <c r="S37" s="36"/>
      <c r="T37" s="36"/>
      <c r="U37" s="36"/>
      <c r="V37" s="36"/>
      <c r="W37" s="36"/>
      <c r="X37" s="36"/>
      <c r="Y37" s="50"/>
      <c r="Z37" s="47"/>
      <c r="AA37" s="37"/>
      <c r="AD37" s="9">
        <v>135635760</v>
      </c>
    </row>
    <row r="38" spans="1:30" ht="14.65" customHeight="1" x14ac:dyDescent="0.15">
      <c r="A38" s="7" t="s">
        <v>57</v>
      </c>
      <c r="D38" s="24"/>
      <c r="E38" s="19"/>
      <c r="F38" s="19"/>
      <c r="G38" s="19" t="s">
        <v>34</v>
      </c>
      <c r="H38" s="19"/>
      <c r="I38" s="19"/>
      <c r="J38" s="19"/>
      <c r="K38" s="18"/>
      <c r="L38" s="18"/>
      <c r="M38" s="18"/>
      <c r="N38" s="18"/>
      <c r="O38" s="18"/>
      <c r="P38" s="25">
        <v>86782</v>
      </c>
      <c r="Q38" s="26"/>
      <c r="R38" s="36"/>
      <c r="S38" s="36"/>
      <c r="T38" s="36"/>
      <c r="U38" s="36"/>
      <c r="V38" s="36"/>
      <c r="W38" s="36"/>
      <c r="X38" s="36"/>
      <c r="Y38" s="50"/>
      <c r="Z38" s="47"/>
      <c r="AA38" s="37"/>
      <c r="AD38" s="9">
        <v>73264572</v>
      </c>
    </row>
    <row r="39" spans="1:30" ht="14.65" customHeight="1" x14ac:dyDescent="0.15">
      <c r="A39" s="7" t="s">
        <v>58</v>
      </c>
      <c r="D39" s="24"/>
      <c r="E39" s="19"/>
      <c r="F39" s="19" t="s">
        <v>59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5290300</v>
      </c>
      <c r="Q39" s="26"/>
      <c r="R39" s="36"/>
      <c r="S39" s="36"/>
      <c r="T39" s="36"/>
      <c r="U39" s="36"/>
      <c r="V39" s="36"/>
      <c r="W39" s="36"/>
      <c r="X39" s="36"/>
      <c r="Y39" s="50"/>
      <c r="Z39" s="47"/>
      <c r="AA39" s="37"/>
      <c r="AD39" s="9">
        <f>IF(COUNTIF(AD40:AD50,"-")=COUNTA(AD40:AD50),"-",SUM(AD40,AD44:AD46,AD49:AD50))</f>
        <v>5379983509</v>
      </c>
    </row>
    <row r="40" spans="1:30" ht="14.65" customHeight="1" x14ac:dyDescent="0.15">
      <c r="A40" s="7" t="s">
        <v>60</v>
      </c>
      <c r="D40" s="24"/>
      <c r="E40" s="19"/>
      <c r="F40" s="19"/>
      <c r="G40" s="19" t="s">
        <v>61</v>
      </c>
      <c r="H40" s="19"/>
      <c r="I40" s="19"/>
      <c r="J40" s="19"/>
      <c r="K40" s="19"/>
      <c r="L40" s="18"/>
      <c r="M40" s="18"/>
      <c r="N40" s="18"/>
      <c r="O40" s="18"/>
      <c r="P40" s="25">
        <v>145078</v>
      </c>
      <c r="Q40" s="26"/>
      <c r="R40" s="36"/>
      <c r="S40" s="36"/>
      <c r="T40" s="36"/>
      <c r="U40" s="36"/>
      <c r="V40" s="36"/>
      <c r="W40" s="36"/>
      <c r="X40" s="36"/>
      <c r="Y40" s="50"/>
      <c r="Z40" s="47"/>
      <c r="AA40" s="37"/>
      <c r="AD40" s="9">
        <f>IF(COUNTIF(AD41:AD43,"-")=COUNTA(AD41:AD43),"-",SUM(AD41:AD43))</f>
        <v>145360360</v>
      </c>
    </row>
    <row r="41" spans="1:30" ht="14.65" customHeight="1" x14ac:dyDescent="0.15">
      <c r="A41" s="7" t="s">
        <v>62</v>
      </c>
      <c r="D41" s="24"/>
      <c r="E41" s="19"/>
      <c r="F41" s="19"/>
      <c r="G41" s="19"/>
      <c r="H41" s="19" t="s">
        <v>63</v>
      </c>
      <c r="I41" s="19"/>
      <c r="J41" s="19"/>
      <c r="K41" s="19"/>
      <c r="L41" s="18"/>
      <c r="M41" s="18"/>
      <c r="N41" s="18"/>
      <c r="O41" s="18"/>
      <c r="P41" s="25">
        <v>36997</v>
      </c>
      <c r="Q41" s="26"/>
      <c r="R41" s="36"/>
      <c r="S41" s="36"/>
      <c r="T41" s="36"/>
      <c r="U41" s="36"/>
      <c r="V41" s="36"/>
      <c r="W41" s="36"/>
      <c r="X41" s="36"/>
      <c r="Y41" s="50"/>
      <c r="Z41" s="47"/>
      <c r="AA41" s="37"/>
      <c r="AD41" s="9">
        <v>37279360</v>
      </c>
    </row>
    <row r="42" spans="1:30" ht="14.65" customHeight="1" x14ac:dyDescent="0.15">
      <c r="A42" s="7" t="s">
        <v>64</v>
      </c>
      <c r="D42" s="24"/>
      <c r="E42" s="19"/>
      <c r="F42" s="19"/>
      <c r="G42" s="19"/>
      <c r="H42" s="19" t="s">
        <v>65</v>
      </c>
      <c r="I42" s="19"/>
      <c r="J42" s="19"/>
      <c r="K42" s="19"/>
      <c r="L42" s="18"/>
      <c r="M42" s="18"/>
      <c r="N42" s="18"/>
      <c r="O42" s="18"/>
      <c r="P42" s="25">
        <v>108081</v>
      </c>
      <c r="Q42" s="26"/>
      <c r="R42" s="36"/>
      <c r="S42" s="36"/>
      <c r="T42" s="36"/>
      <c r="U42" s="36"/>
      <c r="V42" s="36"/>
      <c r="W42" s="36"/>
      <c r="X42" s="36"/>
      <c r="Y42" s="50"/>
      <c r="Z42" s="47"/>
      <c r="AA42" s="37"/>
      <c r="AD42" s="9">
        <v>108081000</v>
      </c>
    </row>
    <row r="43" spans="1:30" ht="14.65" customHeight="1" x14ac:dyDescent="0.15">
      <c r="A43" s="7" t="s">
        <v>66</v>
      </c>
      <c r="D43" s="24"/>
      <c r="E43" s="19"/>
      <c r="F43" s="19"/>
      <c r="G43" s="19"/>
      <c r="H43" s="19" t="s">
        <v>34</v>
      </c>
      <c r="I43" s="19"/>
      <c r="J43" s="19"/>
      <c r="K43" s="19"/>
      <c r="L43" s="18"/>
      <c r="M43" s="18"/>
      <c r="N43" s="18"/>
      <c r="O43" s="18"/>
      <c r="P43" s="51">
        <v>0</v>
      </c>
      <c r="Q43" s="26"/>
      <c r="R43" s="36"/>
      <c r="S43" s="36"/>
      <c r="T43" s="36"/>
      <c r="U43" s="36"/>
      <c r="V43" s="36"/>
      <c r="W43" s="36"/>
      <c r="X43" s="36"/>
      <c r="Y43" s="50"/>
      <c r="Z43" s="47"/>
      <c r="AA43" s="37"/>
      <c r="AD43" s="9">
        <v>0</v>
      </c>
    </row>
    <row r="44" spans="1:30" ht="14.65" customHeight="1" x14ac:dyDescent="0.15">
      <c r="A44" s="7" t="s">
        <v>67</v>
      </c>
      <c r="D44" s="24"/>
      <c r="E44" s="19"/>
      <c r="F44" s="19"/>
      <c r="G44" s="19" t="s">
        <v>68</v>
      </c>
      <c r="H44" s="19"/>
      <c r="I44" s="19"/>
      <c r="J44" s="19"/>
      <c r="K44" s="18"/>
      <c r="L44" s="18"/>
      <c r="M44" s="18"/>
      <c r="N44" s="18"/>
      <c r="O44" s="18"/>
      <c r="P44" s="25">
        <v>583962</v>
      </c>
      <c r="Q44" s="26"/>
      <c r="R44" s="36"/>
      <c r="S44" s="36"/>
      <c r="T44" s="36"/>
      <c r="U44" s="36"/>
      <c r="V44" s="36"/>
      <c r="W44" s="36"/>
      <c r="X44" s="36"/>
      <c r="Y44" s="50"/>
      <c r="Z44" s="47"/>
      <c r="AA44" s="37"/>
      <c r="AD44" s="9">
        <v>535672188</v>
      </c>
    </row>
    <row r="45" spans="1:30" ht="14.65" customHeight="1" x14ac:dyDescent="0.15">
      <c r="A45" s="7" t="s">
        <v>69</v>
      </c>
      <c r="D45" s="24"/>
      <c r="E45" s="19"/>
      <c r="F45" s="19"/>
      <c r="G45" s="19" t="s">
        <v>70</v>
      </c>
      <c r="H45" s="19"/>
      <c r="I45" s="19"/>
      <c r="J45" s="19"/>
      <c r="K45" s="18"/>
      <c r="L45" s="18"/>
      <c r="M45" s="18"/>
      <c r="N45" s="18"/>
      <c r="O45" s="18"/>
      <c r="P45" s="25">
        <v>288674</v>
      </c>
      <c r="Q45" s="26"/>
      <c r="R45" s="36"/>
      <c r="S45" s="36"/>
      <c r="T45" s="36"/>
      <c r="U45" s="36"/>
      <c r="V45" s="36"/>
      <c r="W45" s="36"/>
      <c r="X45" s="36"/>
      <c r="Y45" s="50"/>
      <c r="Z45" s="47"/>
      <c r="AA45" s="37"/>
      <c r="AD45" s="9">
        <v>173773641</v>
      </c>
    </row>
    <row r="46" spans="1:30" ht="14.65" customHeight="1" x14ac:dyDescent="0.15">
      <c r="A46" s="7" t="s">
        <v>71</v>
      </c>
      <c r="D46" s="24"/>
      <c r="E46" s="19"/>
      <c r="F46" s="19"/>
      <c r="G46" s="19" t="s">
        <v>72</v>
      </c>
      <c r="H46" s="19"/>
      <c r="I46" s="19"/>
      <c r="J46" s="19"/>
      <c r="K46" s="18"/>
      <c r="L46" s="18"/>
      <c r="M46" s="18"/>
      <c r="N46" s="18"/>
      <c r="O46" s="18"/>
      <c r="P46" s="25">
        <v>4513526</v>
      </c>
      <c r="Q46" s="26"/>
      <c r="R46" s="36"/>
      <c r="S46" s="36"/>
      <c r="T46" s="36"/>
      <c r="U46" s="36"/>
      <c r="V46" s="36"/>
      <c r="W46" s="36"/>
      <c r="X46" s="36"/>
      <c r="Y46" s="50"/>
      <c r="Z46" s="47"/>
      <c r="AA46" s="37"/>
      <c r="AD46" s="9">
        <f>IF(COUNTIF(AD47:AD48,"-")=COUNTA(AD47:AD48),"-",SUM(AD47:AD48))</f>
        <v>4734710000</v>
      </c>
    </row>
    <row r="47" spans="1:30" ht="14.65" customHeight="1" x14ac:dyDescent="0.15">
      <c r="A47" s="7" t="s">
        <v>73</v>
      </c>
      <c r="D47" s="24"/>
      <c r="E47" s="19"/>
      <c r="F47" s="19"/>
      <c r="G47" s="19"/>
      <c r="H47" s="19" t="s">
        <v>74</v>
      </c>
      <c r="I47" s="19"/>
      <c r="J47" s="19"/>
      <c r="K47" s="18"/>
      <c r="L47" s="18"/>
      <c r="M47" s="18"/>
      <c r="N47" s="18"/>
      <c r="O47" s="18"/>
      <c r="P47" s="51">
        <v>0</v>
      </c>
      <c r="Q47" s="26"/>
      <c r="R47" s="36"/>
      <c r="S47" s="36"/>
      <c r="T47" s="36"/>
      <c r="U47" s="36"/>
      <c r="V47" s="36"/>
      <c r="W47" s="36"/>
      <c r="X47" s="36"/>
      <c r="Y47" s="50"/>
      <c r="Z47" s="47"/>
      <c r="AA47" s="37"/>
      <c r="AD47" s="9">
        <v>0</v>
      </c>
    </row>
    <row r="48" spans="1:30" ht="14.65" customHeight="1" x14ac:dyDescent="0.15">
      <c r="A48" s="7" t="s">
        <v>75</v>
      </c>
      <c r="D48" s="24"/>
      <c r="E48" s="18"/>
      <c r="F48" s="19"/>
      <c r="G48" s="19"/>
      <c r="H48" s="19" t="s">
        <v>34</v>
      </c>
      <c r="I48" s="19"/>
      <c r="J48" s="19"/>
      <c r="K48" s="18"/>
      <c r="L48" s="18"/>
      <c r="M48" s="18"/>
      <c r="N48" s="18"/>
      <c r="O48" s="18"/>
      <c r="P48" s="25">
        <v>4513526</v>
      </c>
      <c r="Q48" s="26"/>
      <c r="R48" s="36"/>
      <c r="S48" s="36"/>
      <c r="T48" s="36"/>
      <c r="U48" s="36"/>
      <c r="V48" s="36"/>
      <c r="W48" s="36"/>
      <c r="X48" s="36"/>
      <c r="Y48" s="50"/>
      <c r="Z48" s="47"/>
      <c r="AA48" s="37"/>
      <c r="AD48" s="9">
        <v>4734710000</v>
      </c>
    </row>
    <row r="49" spans="1:31" ht="14.65" customHeight="1" x14ac:dyDescent="0.15">
      <c r="A49" s="7" t="s">
        <v>76</v>
      </c>
      <c r="D49" s="24"/>
      <c r="E49" s="18"/>
      <c r="F49" s="19"/>
      <c r="G49" s="19" t="s">
        <v>34</v>
      </c>
      <c r="H49" s="19"/>
      <c r="I49" s="19"/>
      <c r="J49" s="19"/>
      <c r="K49" s="18"/>
      <c r="L49" s="18"/>
      <c r="M49" s="18"/>
      <c r="N49" s="18"/>
      <c r="O49" s="18"/>
      <c r="P49" s="51">
        <v>0</v>
      </c>
      <c r="Q49" s="26"/>
      <c r="R49" s="36"/>
      <c r="S49" s="36"/>
      <c r="T49" s="36"/>
      <c r="U49" s="36"/>
      <c r="V49" s="36"/>
      <c r="W49" s="36"/>
      <c r="X49" s="36"/>
      <c r="Y49" s="50"/>
      <c r="Z49" s="47"/>
      <c r="AA49" s="37"/>
      <c r="AD49" s="9">
        <v>0</v>
      </c>
    </row>
    <row r="50" spans="1:31" ht="14.65" customHeight="1" x14ac:dyDescent="0.15">
      <c r="A50" s="7" t="s">
        <v>77</v>
      </c>
      <c r="D50" s="24"/>
      <c r="E50" s="18"/>
      <c r="F50" s="19"/>
      <c r="G50" s="19" t="s">
        <v>78</v>
      </c>
      <c r="H50" s="19"/>
      <c r="I50" s="19"/>
      <c r="J50" s="19"/>
      <c r="K50" s="18"/>
      <c r="L50" s="18"/>
      <c r="M50" s="18"/>
      <c r="N50" s="18"/>
      <c r="O50" s="18"/>
      <c r="P50" s="25">
        <v>-240940</v>
      </c>
      <c r="Q50" s="26"/>
      <c r="R50" s="36"/>
      <c r="S50" s="36"/>
      <c r="T50" s="36"/>
      <c r="U50" s="36"/>
      <c r="V50" s="36"/>
      <c r="W50" s="36"/>
      <c r="X50" s="36"/>
      <c r="Y50" s="50"/>
      <c r="Z50" s="47"/>
      <c r="AA50" s="37"/>
      <c r="AD50" s="9">
        <v>-209532680</v>
      </c>
    </row>
    <row r="51" spans="1:31" ht="14.65" customHeight="1" x14ac:dyDescent="0.15">
      <c r="A51" s="7" t="s">
        <v>79</v>
      </c>
      <c r="D51" s="24"/>
      <c r="E51" s="18" t="s">
        <v>80</v>
      </c>
      <c r="F51" s="19"/>
      <c r="G51" s="20"/>
      <c r="H51" s="20"/>
      <c r="I51" s="20"/>
      <c r="J51" s="18"/>
      <c r="K51" s="18"/>
      <c r="L51" s="18"/>
      <c r="M51" s="18"/>
      <c r="N51" s="18"/>
      <c r="O51" s="18"/>
      <c r="P51" s="25">
        <v>11623518</v>
      </c>
      <c r="Q51" s="26"/>
      <c r="R51" s="36"/>
      <c r="S51" s="36"/>
      <c r="T51" s="36"/>
      <c r="U51" s="36"/>
      <c r="V51" s="36"/>
      <c r="W51" s="36"/>
      <c r="X51" s="36"/>
      <c r="Y51" s="50"/>
      <c r="Z51" s="47"/>
      <c r="AA51" s="37"/>
      <c r="AD51" s="9">
        <f>IF(COUNTIF(AD52:AD60,"-")=COUNTA(AD52:AD60),"-",SUM(AD52:AD55,AD58:AD60))</f>
        <v>11501306796</v>
      </c>
    </row>
    <row r="52" spans="1:31" ht="14.65" customHeight="1" x14ac:dyDescent="0.15">
      <c r="A52" s="7" t="s">
        <v>81</v>
      </c>
      <c r="D52" s="24"/>
      <c r="E52" s="18"/>
      <c r="F52" s="19" t="s">
        <v>82</v>
      </c>
      <c r="G52" s="20"/>
      <c r="H52" s="20"/>
      <c r="I52" s="20"/>
      <c r="J52" s="18"/>
      <c r="K52" s="18"/>
      <c r="L52" s="18"/>
      <c r="M52" s="18"/>
      <c r="N52" s="18"/>
      <c r="O52" s="18"/>
      <c r="P52" s="25">
        <v>8627449</v>
      </c>
      <c r="Q52" s="26"/>
      <c r="R52" s="36"/>
      <c r="S52" s="36"/>
      <c r="T52" s="36"/>
      <c r="U52" s="36"/>
      <c r="V52" s="36"/>
      <c r="W52" s="36"/>
      <c r="X52" s="36"/>
      <c r="Y52" s="50"/>
      <c r="Z52" s="47"/>
      <c r="AA52" s="37"/>
      <c r="AD52" s="9">
        <v>8311311694</v>
      </c>
    </row>
    <row r="53" spans="1:31" ht="14.65" customHeight="1" x14ac:dyDescent="0.15">
      <c r="A53" s="7" t="s">
        <v>83</v>
      </c>
      <c r="D53" s="24"/>
      <c r="E53" s="18"/>
      <c r="F53" s="19" t="s">
        <v>84</v>
      </c>
      <c r="G53" s="19"/>
      <c r="H53" s="28"/>
      <c r="I53" s="19"/>
      <c r="J53" s="19"/>
      <c r="K53" s="18"/>
      <c r="L53" s="18"/>
      <c r="M53" s="18"/>
      <c r="N53" s="18"/>
      <c r="O53" s="18"/>
      <c r="P53" s="25">
        <v>790857</v>
      </c>
      <c r="Q53" s="26"/>
      <c r="R53" s="36"/>
      <c r="S53" s="36"/>
      <c r="T53" s="36"/>
      <c r="U53" s="36"/>
      <c r="V53" s="36"/>
      <c r="W53" s="36"/>
      <c r="X53" s="36"/>
      <c r="Y53" s="50"/>
      <c r="Z53" s="47"/>
      <c r="AA53" s="37"/>
      <c r="AD53" s="9">
        <v>1397392056</v>
      </c>
    </row>
    <row r="54" spans="1:31" ht="14.65" customHeight="1" x14ac:dyDescent="0.15">
      <c r="A54" s="7">
        <v>1500000</v>
      </c>
      <c r="D54" s="24"/>
      <c r="E54" s="18"/>
      <c r="F54" s="19" t="s">
        <v>85</v>
      </c>
      <c r="G54" s="19"/>
      <c r="H54" s="19"/>
      <c r="I54" s="19"/>
      <c r="J54" s="19"/>
      <c r="K54" s="18"/>
      <c r="L54" s="18"/>
      <c r="M54" s="18"/>
      <c r="N54" s="18"/>
      <c r="O54" s="18"/>
      <c r="P54" s="25">
        <v>9334</v>
      </c>
      <c r="Q54" s="26"/>
      <c r="R54" s="36"/>
      <c r="S54" s="36"/>
      <c r="T54" s="36"/>
      <c r="U54" s="36"/>
      <c r="V54" s="36"/>
      <c r="W54" s="36"/>
      <c r="X54" s="36"/>
      <c r="Y54" s="50"/>
      <c r="Z54" s="47"/>
      <c r="AA54" s="37"/>
      <c r="AD54" s="9">
        <v>16900631</v>
      </c>
    </row>
    <row r="55" spans="1:31" ht="14.65" customHeight="1" x14ac:dyDescent="0.15">
      <c r="A55" s="7" t="s">
        <v>86</v>
      </c>
      <c r="D55" s="24"/>
      <c r="E55" s="19"/>
      <c r="F55" s="19" t="s">
        <v>72</v>
      </c>
      <c r="G55" s="19"/>
      <c r="H55" s="28"/>
      <c r="I55" s="19"/>
      <c r="J55" s="19"/>
      <c r="K55" s="18"/>
      <c r="L55" s="18"/>
      <c r="M55" s="18"/>
      <c r="N55" s="18"/>
      <c r="O55" s="18"/>
      <c r="P55" s="25">
        <v>2215260</v>
      </c>
      <c r="Q55" s="26"/>
      <c r="R55" s="36"/>
      <c r="S55" s="36"/>
      <c r="T55" s="36"/>
      <c r="U55" s="36"/>
      <c r="V55" s="36"/>
      <c r="W55" s="36"/>
      <c r="X55" s="36"/>
      <c r="Y55" s="50"/>
      <c r="Z55" s="47"/>
      <c r="AA55" s="37"/>
      <c r="AD55" s="9">
        <f>IF(COUNTIF(AD56:AD57,"-")=COUNTA(AD56:AD57),"-",SUM(AD56:AD57))</f>
        <v>1700882000</v>
      </c>
    </row>
    <row r="56" spans="1:31" ht="14.65" customHeight="1" x14ac:dyDescent="0.15">
      <c r="A56" s="7" t="s">
        <v>87</v>
      </c>
      <c r="D56" s="24"/>
      <c r="E56" s="19"/>
      <c r="F56" s="19"/>
      <c r="G56" s="19" t="s">
        <v>88</v>
      </c>
      <c r="H56" s="19"/>
      <c r="I56" s="19"/>
      <c r="J56" s="19"/>
      <c r="K56" s="18"/>
      <c r="L56" s="18"/>
      <c r="M56" s="18"/>
      <c r="N56" s="18"/>
      <c r="O56" s="18"/>
      <c r="P56" s="25">
        <v>1605503</v>
      </c>
      <c r="Q56" s="26"/>
      <c r="R56" s="36"/>
      <c r="S56" s="36"/>
      <c r="T56" s="36"/>
      <c r="U56" s="36"/>
      <c r="V56" s="36"/>
      <c r="W56" s="36"/>
      <c r="X56" s="36"/>
      <c r="Y56" s="50"/>
      <c r="Z56" s="47"/>
      <c r="AA56" s="37"/>
      <c r="AD56" s="9">
        <v>1235561000</v>
      </c>
    </row>
    <row r="57" spans="1:31" ht="14.65" customHeight="1" x14ac:dyDescent="0.15">
      <c r="A57" s="7" t="s">
        <v>89</v>
      </c>
      <c r="D57" s="24"/>
      <c r="E57" s="19"/>
      <c r="F57" s="19"/>
      <c r="G57" s="19" t="s">
        <v>74</v>
      </c>
      <c r="H57" s="19"/>
      <c r="I57" s="19"/>
      <c r="J57" s="19"/>
      <c r="K57" s="18"/>
      <c r="L57" s="18"/>
      <c r="M57" s="18"/>
      <c r="N57" s="18"/>
      <c r="O57" s="18"/>
      <c r="P57" s="25">
        <v>609757</v>
      </c>
      <c r="Q57" s="26"/>
      <c r="R57" s="36"/>
      <c r="S57" s="36"/>
      <c r="T57" s="36"/>
      <c r="U57" s="36"/>
      <c r="V57" s="36"/>
      <c r="W57" s="36"/>
      <c r="X57" s="36"/>
      <c r="Y57" s="50"/>
      <c r="Z57" s="47"/>
      <c r="AA57" s="37"/>
      <c r="AD57" s="9">
        <v>465321000</v>
      </c>
    </row>
    <row r="58" spans="1:31" ht="14.65" customHeight="1" x14ac:dyDescent="0.15">
      <c r="A58" s="7" t="s">
        <v>90</v>
      </c>
      <c r="D58" s="24"/>
      <c r="E58" s="19"/>
      <c r="F58" s="19" t="s">
        <v>91</v>
      </c>
      <c r="G58" s="19"/>
      <c r="H58" s="19"/>
      <c r="I58" s="19"/>
      <c r="J58" s="19"/>
      <c r="K58" s="18"/>
      <c r="L58" s="18"/>
      <c r="M58" s="18"/>
      <c r="N58" s="18"/>
      <c r="O58" s="18"/>
      <c r="P58" s="25">
        <v>48421</v>
      </c>
      <c r="Q58" s="26"/>
      <c r="R58" s="36"/>
      <c r="S58" s="36"/>
      <c r="T58" s="36"/>
      <c r="U58" s="36"/>
      <c r="V58" s="36"/>
      <c r="W58" s="36"/>
      <c r="X58" s="36"/>
      <c r="Y58" s="50"/>
      <c r="Z58" s="47"/>
      <c r="AA58" s="37"/>
      <c r="AD58" s="9">
        <v>40978000</v>
      </c>
    </row>
    <row r="59" spans="1:31" ht="14.65" customHeight="1" x14ac:dyDescent="0.15">
      <c r="A59" s="7" t="s">
        <v>92</v>
      </c>
      <c r="D59" s="24"/>
      <c r="E59" s="19"/>
      <c r="F59" s="19" t="s">
        <v>34</v>
      </c>
      <c r="G59" s="19"/>
      <c r="H59" s="28"/>
      <c r="I59" s="19"/>
      <c r="J59" s="19"/>
      <c r="K59" s="18"/>
      <c r="L59" s="18"/>
      <c r="M59" s="18"/>
      <c r="N59" s="18"/>
      <c r="O59" s="18"/>
      <c r="P59" s="25">
        <v>46100</v>
      </c>
      <c r="Q59" s="26"/>
      <c r="R59" s="36"/>
      <c r="S59" s="36"/>
      <c r="T59" s="36"/>
      <c r="U59" s="36"/>
      <c r="V59" s="36"/>
      <c r="W59" s="36"/>
      <c r="X59" s="36"/>
      <c r="Y59" s="50"/>
      <c r="Z59" s="47"/>
      <c r="AA59" s="37"/>
      <c r="AD59" s="9">
        <v>130844000</v>
      </c>
    </row>
    <row r="60" spans="1:31" ht="14.65" customHeight="1" x14ac:dyDescent="0.15">
      <c r="A60" s="7" t="s">
        <v>93</v>
      </c>
      <c r="D60" s="24"/>
      <c r="E60" s="19"/>
      <c r="F60" s="36" t="s">
        <v>78</v>
      </c>
      <c r="G60" s="19"/>
      <c r="H60" s="19"/>
      <c r="I60" s="19"/>
      <c r="J60" s="19"/>
      <c r="K60" s="18"/>
      <c r="L60" s="18"/>
      <c r="M60" s="18"/>
      <c r="N60" s="18"/>
      <c r="O60" s="18"/>
      <c r="P60" s="25">
        <v>-113903</v>
      </c>
      <c r="Q60" s="26"/>
      <c r="R60" s="36"/>
      <c r="S60" s="36"/>
      <c r="T60" s="36"/>
      <c r="U60" s="36"/>
      <c r="V60" s="36"/>
      <c r="W60" s="36"/>
      <c r="X60" s="36"/>
      <c r="Y60" s="50"/>
      <c r="Z60" s="47"/>
      <c r="AA60" s="37"/>
      <c r="AD60" s="9">
        <v>-97001585</v>
      </c>
    </row>
    <row r="61" spans="1:31" ht="14.65" customHeight="1" thickBot="1" x14ac:dyDescent="0.2">
      <c r="A61" s="7">
        <v>1565000</v>
      </c>
      <c r="B61" s="7" t="s">
        <v>124</v>
      </c>
      <c r="D61" s="24"/>
      <c r="E61" s="19" t="s">
        <v>94</v>
      </c>
      <c r="F61" s="19"/>
      <c r="G61" s="19"/>
      <c r="H61" s="19"/>
      <c r="I61" s="19"/>
      <c r="J61" s="19"/>
      <c r="K61" s="18"/>
      <c r="L61" s="18"/>
      <c r="M61" s="18"/>
      <c r="N61" s="18"/>
      <c r="O61" s="18"/>
      <c r="P61" s="51">
        <v>0</v>
      </c>
      <c r="Q61" s="26"/>
      <c r="R61" s="58" t="s">
        <v>125</v>
      </c>
      <c r="S61" s="59"/>
      <c r="T61" s="59"/>
      <c r="U61" s="59"/>
      <c r="V61" s="59"/>
      <c r="W61" s="59"/>
      <c r="X61" s="59"/>
      <c r="Y61" s="60"/>
      <c r="Z61" s="38">
        <v>113180316</v>
      </c>
      <c r="AA61" s="39"/>
      <c r="AD61" s="9">
        <v>0</v>
      </c>
      <c r="AE61" s="9">
        <f>IF(AND(AD62="-",AE22="-"),"-",SUM(AD62)-SUM(AE22))</f>
        <v>115666303957</v>
      </c>
    </row>
    <row r="62" spans="1:31" ht="14.65" customHeight="1" thickBot="1" x14ac:dyDescent="0.2">
      <c r="A62" s="7" t="s">
        <v>1</v>
      </c>
      <c r="B62" s="7" t="s">
        <v>95</v>
      </c>
      <c r="D62" s="61" t="s">
        <v>2</v>
      </c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3"/>
      <c r="P62" s="40">
        <v>153807374</v>
      </c>
      <c r="Q62" s="41"/>
      <c r="R62" s="64" t="s">
        <v>136</v>
      </c>
      <c r="S62" s="65"/>
      <c r="T62" s="65"/>
      <c r="U62" s="65"/>
      <c r="V62" s="65"/>
      <c r="W62" s="65"/>
      <c r="X62" s="65"/>
      <c r="Y62" s="66"/>
      <c r="Z62" s="40">
        <v>153807374</v>
      </c>
      <c r="AA62" s="42"/>
      <c r="AD62" s="9">
        <f>IF(AND(AD7="-",AD51="-",AD61="-"),"-",SUM(AD7,AD51,AD61))</f>
        <v>154826281622</v>
      </c>
      <c r="AE62" s="9">
        <f>IF(AND(AE22="-",AE61="-"),"-",SUM(AE22,AE61))</f>
        <v>154826281622</v>
      </c>
    </row>
    <row r="63" spans="1:31" ht="14.65" customHeight="1" x14ac:dyDescent="0.15"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Z63" s="18"/>
      <c r="AA63" s="18"/>
    </row>
    <row r="64" spans="1:31" ht="14.65" customHeight="1" x14ac:dyDescent="0.15">
      <c r="D64" s="44"/>
      <c r="E64" s="45"/>
      <c r="F64" s="44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43"/>
      <c r="AA64" s="43"/>
    </row>
    <row r="65" ht="14.65" customHeight="1" x14ac:dyDescent="0.15"/>
    <row r="66" ht="14.65" customHeight="1" x14ac:dyDescent="0.15"/>
    <row r="67" ht="14.65" customHeight="1" x14ac:dyDescent="0.15"/>
    <row r="68" ht="14.65" customHeight="1" x14ac:dyDescent="0.15"/>
    <row r="69" ht="16.5" customHeight="1" x14ac:dyDescent="0.15"/>
    <row r="70" ht="14.65" customHeight="1" x14ac:dyDescent="0.15"/>
    <row r="71" ht="9.75" customHeight="1" x14ac:dyDescent="0.15"/>
    <row r="72" ht="14.65" customHeight="1" x14ac:dyDescent="0.15"/>
  </sheetData>
  <mergeCells count="11">
    <mergeCell ref="D2:AA2"/>
    <mergeCell ref="D3:AA3"/>
    <mergeCell ref="D5:O5"/>
    <mergeCell ref="P5:Q5"/>
    <mergeCell ref="R5:Y5"/>
    <mergeCell ref="Z5:AA5"/>
    <mergeCell ref="R22:Y22"/>
    <mergeCell ref="R27:Y27"/>
    <mergeCell ref="R61:Y61"/>
    <mergeCell ref="D62:O62"/>
    <mergeCell ref="R62:Y62"/>
  </mergeCells>
  <phoneticPr fontId="2"/>
  <printOptions horizontalCentered="1"/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全体貸借対照表</vt:lpstr>
      <vt:lpstr>全体貸借対照表!Print_Area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2018-03-28T02:07:37Z</dcterms:created>
  <dcterms:modified xsi:type="dcterms:W3CDTF">2018-03-28T02:07:42Z</dcterms:modified>
</cp:coreProperties>
</file>