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19-081\財政課共有フォルダ\藤瀬PC\照会・通知（県）\（※R4年度決算まで）財政状況資料集\R4年度決算分\01_1回目公開分\07　様式差替後提出\"/>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<sst xmlns="http://schemas.openxmlformats.org/spreadsheetml/2006/main" count="1140" uniqueCount="606">
  <si>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</si>
  <si>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</si>
  <si>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</si>
  <si>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</si>
  <si>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</si>
  <si>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</si>
  <si>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</si>
  <si>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</si>
  <si>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</si>
  <si>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</si>
  <si>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</si>
  <si>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</si>
  <si>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</si>
  <si>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</si>
  <si>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</si>
  <si>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</si>
  <si>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</si>
  <si>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</si>
  <si>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</si>
  <si>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</si>
  <si>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</si>
  <si>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</si>
  <si>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</si>
  <si>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</si>
  <si>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</si>
  <si>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</si>
  <si>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</si>
  <si>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</si>
  <si>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</si>
  <si>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</si>
  <si>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</si>
  <si>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</si>
  <si>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</si>
  <si>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</si>
  <si>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</si>
  <si>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</si>
  <si>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</si>
  <si>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</si>
  <si>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</si>
  <si>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</si>
  <si>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</si>
  <si>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</si>
  <si>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</si>
  <si>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</si>
  <si>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</si>
  <si>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</si>
  <si>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</si>
  <si>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</si>
  <si>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</si>
  <si>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</si>
  <si>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</si>
  <si>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</si>
  <si>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</si>
  <si>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</si>
  <si>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</si>
  <si>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</si>
  <si>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</si>
  <si>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</si>
  <si>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</si>
  <si>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</si>
  <si>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</si>
  <si>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</si>
  <si>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</si>
  <si>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</si>
  <si>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</si>
  <si>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</si>
  <si>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</si>
  <si>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</si>
  <si>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</si>
  <si>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</si>
  <si>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</si>
  <si>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</si>
  <si>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</si>
  <si>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</si>
  <si>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</si>
  <si>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</si>
  <si>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</si>
  <si>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</si>
  <si>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</si>
  <si>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</si>
  <si>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</si>
  <si>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</si>
  <si>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</si>
  <si>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</si>
  <si>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</si>
  <si>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</si>
  <si>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</si>
  <si>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</si>
  <si>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</si>
  <si>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</si>
  <si>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</si>
  <si>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</si>
  <si>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</si>
  <si>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</si>
  <si>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</si>
  <si>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</si>
  <si>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</si>
  <si>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</si>
  <si>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</si>
  <si>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</si>
  <si>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</si>
  <si>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</si>
  <si>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</si>
  <si>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</si>
  <si>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</si>
  <si>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</si>
  <si>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</si>
  <si>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</si>
  <si>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</si>
  <si>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</si>
  <si>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</si>
  <si>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</si>
  <si>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</si>
  <si>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</si>
  <si>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</si>
  <si>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</si>
  <si>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</si>
  <si>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</si>
  <si>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</si>
  <si>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</si>
  <si>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</si>
  <si>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</si>
  <si>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</si>
  <si>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</si>
  <si>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</si>
  <si>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</si>
  <si>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</si>
  <si>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</si>
  <si>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</si>
  <si>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</si>
  <si>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</si>
  <si>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</si>
  <si>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</si>
  <si>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</si>
  <si>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</si>
  <si>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</si>
  <si>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</si>
  <si>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</si>
  <si>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</si>
  <si>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</si>
  <si>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</si>
  <si>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</si>
  <si>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</si>
  <si>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</si>
  <si>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</si>
  <si>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</si>
  <si>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</si>
  <si>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</si>
  <si>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</si>
  <si>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</si>
  <si>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</si>
  <si>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</si>
  <si>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</si>
  <si>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</si>
  <si>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</si>
  <si>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</si>
  <si>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</si>
  <si>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</si>
  <si>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</si>
  <si>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</si>
  <si>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</si>
  <si>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</si>
  <si>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</si>
  <si>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</si>
  <si>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</si>
  <si>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</si>
  <si>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</si>
  <si>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</si>
  <si>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</si>
  <si>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</si>
  <si>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</si>
  <si>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</si>
  <si>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</si>
  <si>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</si>
  <si>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</si>
  <si>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</si>
  <si>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</si>
  <si>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</si>
  <si>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</si>
  <si>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</si>
  <si>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</si>
  <si>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</si>
  <si>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</si>
  <si>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</si>
  <si>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</si>
  <si>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</si>
  <si>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</si>
  <si>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</si>
  <si>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</si>
  <si>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</si>
  <si>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</si>
  <si>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</si>
  <si>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</si>
  <si>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</si>
  <si>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</si>
  <si>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</si>
  <si>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</si>
  <si>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</si>
  <si>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</si>
  <si>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</si>
  <si>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</si>
  <si>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</si>
  <si>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</si>
  <si>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</si>
  <si>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</si>
  <si>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</si>
  <si>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</si>
  <si>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</si>
  <si>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</si>
  <si>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</si>
  <si>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</si>
  <si>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</si>
  <si>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</si>
  <si>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</si>
  <si>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</si>
  <si>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</si>
  <si>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</si>
  <si>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徳島県鳴門市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</si>
  <si>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</si>
  <si>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</si>
  <si>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</si>
  <si>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</si>
  <si>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</si>
  <si>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</si>
  <si>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</si>
  <si>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</si>
  <si>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</si>
  <si>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</si>
  <si>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</si>
  <si>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</si>
  <si>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</si>
  <si>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</si>
  <si>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</si>
  <si>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</si>
  <si>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</si>
  <si>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</si>
  <si>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</si>
  <si>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</si>
  <si>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</si>
  <si>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</si>
  <si>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</si>
  <si>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</si>
  <si>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</si>
  <si>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</si>
  <si>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</si>
  <si>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</si>
  <si>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</si>
  <si>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</si>
  <si>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</si>
  <si>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</si>
  <si>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</si>
  <si>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</si>
  <si>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</si>
  <si>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</si>
  <si>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</si>
  <si>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</si>
  <si>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</si>
  <si>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</si>
  <si>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</si>
  <si>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</si>
  <si>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</si>
  <si>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</si>
  <si>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</si>
  <si>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</si>
  <si>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</si>
  <si>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</si>
  <si>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</si>
  <si>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</si>
  <si>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</si>
  <si>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</si>
  <si>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</si>
  <si>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</si>
  <si>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</si>
  <si>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</si>
  <si>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</si>
  <si>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</si>
  <si>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</si>
  <si>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</si>
  <si>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</si>
  <si>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</si>
  <si>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</si>
  <si>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</si>
  <si>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</si>
  <si>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</si>
  <si>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</si>
  <si>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</si>
  <si>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</si>
  <si>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</si>
  <si>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</si>
  <si>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</si>
  <si>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</si>
  <si>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</si>
  <si>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</si>
  <si>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</si>
  <si>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</si>
  <si>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</si>
  <si>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</si>
  <si>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</si>
  <si>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</si>
  <si>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</si>
  <si>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</si>
  <si>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</si>
  <si>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</si>
  <si>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</si>
  <si>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</si>
  <si>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</si>
  <si>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</si>
  <si>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</si>
  <si>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</si>
  <si>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</si>
  <si>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</si>
  <si>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</si>
  <si>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</si>
  <si>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</si>
  <si>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</si>
  <si>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</si>
  <si>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</si>
  <si>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</si>
  <si>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</si>
  <si>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</si>
  <si>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</si>
  <si>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</si>
  <si>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</si>
  <si>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</si>
  <si>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</si>
  <si>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</si>
  <si>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</si>
  <si>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</si>
  <si>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</si>
  <si>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</si>
  <si>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</si>
  <si>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</si>
  <si>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</si>
  <si>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</si>
  <si>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</si>
  <si>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</si>
  <si>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</si>
  <si>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</si>
  <si>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</si>
  <si>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</si>
  <si>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</si>
  <si>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</si>
  <si>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</si>
  <si>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</si>
  <si>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</si>
  <si>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</si>
  <si>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</si>
  <si>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</si>
  <si>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</si>
  <si>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</si>
  <si>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</si>
  <si>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</si>
  <si>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</si>
  <si>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</si>
  <si>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</si>
  <si>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</si>
  <si>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</si>
  <si>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</si>
  <si>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</si>
  <si>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</si>
  <si>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</si>
  <si>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</si>
  <si>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</si>
  <si>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</si>
  <si>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</si>
  <si>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</si>
  <si>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</si>
  <si>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</si>
  <si>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</si>
  <si>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</si>
  <si>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徳島県鳴門市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</si>
  <si>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</si>
  <si>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</si>
  <si>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</si>
  <si>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</si>
  <si>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</si>
  <si>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</si>
  <si>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</si>
  <si>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</si>
  <si>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</si>
  <si>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</si>
  <si>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</si>
  <si>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</si>
  <si>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</si>
  <si>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</si>
  <si>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</si>
  <si>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</si>
  <si>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</si>
  <si>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</si>
  <si>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</si>
  <si>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</si>
  <si>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鳴門市光熱水費等支出特別会計</t>
    <phoneticPr fontId="5"/>
  </si>
  <si>
    <t>-</t>
    <phoneticPr fontId="5"/>
  </si>
  <si>
    <t>鳴門市給与費等管理特別会計</t>
    <phoneticPr fontId="5"/>
  </si>
  <si>
    <t>-</t>
    <phoneticPr fontId="5"/>
  </si>
  <si>
    <t>鳴門市公債費管理特別会計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</si>
  <si>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</si>
  <si>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</si>
  <si>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</si>
  <si>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</si>
  <si>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</si>
  <si>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</si>
  <si>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</si>
  <si>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</si>
  <si>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</si>
  <si>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</si>
  <si>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</si>
  <si>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</si>
  <si>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</si>
  <si>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</si>
  <si>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</si>
  <si>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</si>
  <si>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</si>
  <si>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</si>
  <si>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</si>
  <si>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鳴門市下水道事業会計</t>
    <phoneticPr fontId="5"/>
  </si>
  <si>
    <t>法適用企業</t>
    <phoneticPr fontId="5"/>
  </si>
  <si>
    <t>鳴門市モーターボート競走事業会計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</si>
  <si>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</si>
  <si>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</si>
  <si>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</si>
  <si>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</si>
  <si>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</si>
  <si>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</si>
  <si>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</si>
  <si>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</si>
  <si>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</si>
  <si>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</si>
  <si>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</si>
  <si>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</si>
  <si>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</si>
  <si>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</si>
  <si>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</si>
  <si>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</si>
  <si>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</si>
  <si>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</si>
  <si>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</si>
  <si>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</si>
  <si>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</si>
  <si>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</si>
  <si>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</si>
  <si>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</si>
  <si>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</si>
  <si>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</si>
  <si>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</si>
  <si>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</si>
  <si>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</si>
  <si>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</si>
  <si>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</si>
  <si>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</si>
  <si>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</si>
  <si>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</si>
  <si>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</si>
  <si>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</si>
  <si>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</si>
  <si>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</si>
  <si>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</si>
  <si>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</si>
  <si>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</si>
  <si>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</si>
  <si>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</si>
  <si>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</si>
  <si>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</si>
  <si>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</si>
  <si>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</si>
  <si>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</si>
  <si>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</si>
  <si>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</si>
  <si>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</si>
  <si>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</si>
  <si>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</si>
  <si>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</si>
  <si>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</si>
  <si>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</si>
  <si>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</si>
  <si>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</si>
  <si>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</si>
  <si>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</si>
  <si>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</si>
  <si>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</si>
  <si>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</si>
  <si>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鳴門市下水道事業会計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</si>
  <si>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</si>
  <si>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</si>
  <si>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鳴門市モーターボート競走事業会計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</si>
  <si>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</si>
  <si>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鳴門市水道事業会計</t>
    <phoneticPr fontId="5"/>
  </si>
  <si>
    <t>(Ｆ)</t>
    <phoneticPr fontId="5"/>
  </si>
  <si>
    <t>鳴門市介護保険事業特別会計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</si>
  <si>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</si>
  <si>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</si>
  <si>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</si>
  <si>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</si>
  <si>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</si>
  <si>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</si>
  <si>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</si>
  <si>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</si>
  <si>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</si>
  <si>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</si>
  <si>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</si>
  <si>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</si>
  <si>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</si>
  <si>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</si>
  <si>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</si>
  <si>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</si>
  <si>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</si>
  <si>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</si>
  <si>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</si>
  <si>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</si>
  <si>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</si>
  <si>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</si>
  <si>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</si>
  <si>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</si>
  <si>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</si>
  <si>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</si>
  <si>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</si>
  <si>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</si>
  <si>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</si>
  <si>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</si>
  <si>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</si>
  <si>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</si>
  <si>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</si>
  <si>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</si>
  <si>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</si>
  <si>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</si>
  <si>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</si>
  <si>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</si>
  <si>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</si>
  <si>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</si>
  <si>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</si>
  <si>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</si>
  <si>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</si>
  <si>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</si>
  <si>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</si>
  <si>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</si>
  <si>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</si>
  <si>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</si>
  <si>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</si>
  <si>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</si>
  <si>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</si>
  <si>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</si>
  <si>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</si>
  <si>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</si>
  <si>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</si>
  <si>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</si>
  <si>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</si>
  <si>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</si>
  <si>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</si>
  <si>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</si>
  <si>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</si>
  <si>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</si>
  <si>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</si>
  <si>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</si>
  <si>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</si>
  <si>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</si>
  <si>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</si>
  <si>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</si>
  <si>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</si>
  <si>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</si>
  <si>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</si>
  <si>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</si>
  <si>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</si>
  <si>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</si>
  <si>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</si>
  <si>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</si>
  <si>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</si>
  <si>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</si>
  <si>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</si>
  <si>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</si>
  <si>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</si>
  <si>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</si>
  <si>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</si>
  <si>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</si>
  <si>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</si>
  <si>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</si>
  <si>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</si>
  <si>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</si>
  <si>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</si>
  <si>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1.47</t>
  </si>
  <si>
    <t>▲ 1.31</t>
  </si>
  <si>
    <t>鳴門市モーターボート競走事業会計</t>
  </si>
  <si>
    <t>鳴門市水道事業会計</t>
  </si>
  <si>
    <t>一般会計</t>
  </si>
  <si>
    <t>鳴門市介護保険事業特別会計</t>
  </si>
  <si>
    <t>鳴門市下水道事業会計</t>
  </si>
  <si>
    <t>鳴門市国民健康保険事業特別会計</t>
  </si>
  <si>
    <t>鳴門市後期高齢者医療特別会計</t>
  </si>
  <si>
    <t>鳴門市光熱水費等支出特別会計</t>
  </si>
  <si>
    <t>その他会計（赤字）</t>
  </si>
  <si>
    <t>その他会計（黒字）</t>
  </si>
  <si>
    <t>（百万円）</t>
    <phoneticPr fontId="5"/>
  </si>
  <si>
    <t>H30</t>
    <phoneticPr fontId="5"/>
  </si>
  <si>
    <t>R01</t>
    <phoneticPr fontId="5"/>
  </si>
  <si>
    <t>R02</t>
    <phoneticPr fontId="5"/>
  </si>
  <si>
    <t>R03</t>
    <phoneticPr fontId="5"/>
  </si>
  <si>
    <t>R04</t>
    <phoneticPr fontId="5"/>
  </si>
  <si>
    <t>徳島県市町村総合事務組合</t>
    <phoneticPr fontId="2"/>
  </si>
  <si>
    <t>徳島県市町村総合事務組合（徳島滞納整理機構特別会計）</t>
  </si>
  <si>
    <t>徳島県後期高齢者医療広域連合</t>
  </si>
  <si>
    <t>徳島県後期高齢者医療広域連合（後期高齢者医療事業会計）</t>
  </si>
  <si>
    <t>鳴門市観光コンベンション</t>
    <phoneticPr fontId="2"/>
  </si>
  <si>
    <t>ボートレース鳴門まちづくり基金</t>
  </si>
  <si>
    <t>庁舎整備基金</t>
  </si>
  <si>
    <t>ふるさと活性化基金</t>
  </si>
  <si>
    <t>健康づくりの推進と地域の医療を守り育む基金</t>
  </si>
  <si>
    <t>公営住宅基金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</si>
</sst>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FD42-4FE5-AD24-C801457645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46092</c:v>
                </c:pt>
                <c:pt idx="1">
                  <c:v>47461</c:v>
                </c:pt>
                <c:pt idx="2">
                  <c:v>53439</c:v>
                </c:pt>
                <c:pt idx="3">
                  <c:v>76924</c:v>
                </c:pt>
                <c:pt idx="4">
                  <c:v>61555</c:v>
                </c:pt>
              </c:numCache>
            </c:numRef>
          </c:val>
          <c:smooth val="0"/>
          <c:extLst>
            <c:ext xmlns:c16="http://schemas.microsoft.com/office/drawing/2014/chart" uri="{C3380CC4-5D6E-409C-BE32-E72D297353CC}">
              <c16:uniqueId val="{00000001-FD42-4FE5-AD24-C801457645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5.51</c:v>
                </c:pt>
                <c:pt idx="1">
                  <c:v>5.44</c:v>
                </c:pt>
                <c:pt idx="2">
                  <c:v>6.24</c:v>
                </c:pt>
                <c:pt idx="3">
                  <c:v>6.21</c:v>
                </c:pt>
                <c:pt idx="4">
                  <c:v>6.39</c:v>
                </c:pt>
              </c:numCache>
            </c:numRef>
          </c:val>
          <c:extLst>
            <c:ext xmlns:c16="http://schemas.microsoft.com/office/drawing/2014/chart" uri="{C3380CC4-5D6E-409C-BE32-E72D297353CC}">
              <c16:uniqueId val="{00000000-3980-436F-8E7F-CB5587AB69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14.03</c:v>
                </c:pt>
                <c:pt idx="1">
                  <c:v>12.63</c:v>
                </c:pt>
                <c:pt idx="2">
                  <c:v>9.9600000000000009</c:v>
                </c:pt>
                <c:pt idx="3">
                  <c:v>20.22</c:v>
                </c:pt>
                <c:pt idx="4">
                  <c:v>25.93</c:v>
                </c:pt>
              </c:numCache>
            </c:numRef>
          </c:val>
          <c:extLst>
            <c:ext xmlns:c16="http://schemas.microsoft.com/office/drawing/2014/chart" uri="{C3380CC4-5D6E-409C-BE32-E72D297353CC}">
              <c16:uniqueId val="{00000001-3980-436F-8E7F-CB5587AB69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5.79</c:v>
                </c:pt>
                <c:pt idx="1">
                  <c:v>-1.47</c:v>
                </c:pt>
                <c:pt idx="2">
                  <c:v>-1.31</c:v>
                </c:pt>
                <c:pt idx="3">
                  <c:v>10.83</c:v>
                </c:pt>
                <c:pt idx="4">
                  <c:v>4.95</c:v>
                </c:pt>
              </c:numCache>
            </c:numRef>
          </c:val>
          <c:smooth val="0"/>
          <c:extLst>
            <c:ext xmlns:c16="http://schemas.microsoft.com/office/drawing/2014/chart" uri="{C3380CC4-5D6E-409C-BE32-E72D297353CC}">
              <c16:uniqueId val="{00000002-3980-436F-8E7F-CB5587AB69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0-6764-4B8D-A09A-FB95DC9334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64-4B8D-A09A-FB95DC933403}"/>
            </c:ext>
          </c:extLst>
        </c:ser>
        <c:ser>
          <c:idx val="2"/>
          <c:order val="2"/>
          <c:tx>
            <c:strRef>
              <c:f>データシート!$A$29</c:f>
              <c:strCache>
                <c:ptCount val="1"/>
                <c:pt idx="0">
                  <c:v>鳴門市光熱水費等支出特別会計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64-4B8D-A09A-FB95DC933403}"/>
            </c:ext>
          </c:extLst>
        </c:ser>
        <c:ser>
          <c:idx val="3"/>
          <c:order val="3"/>
          <c:tx>
            <c:strRef>
              <c:f>データシート!$A$30</c:f>
              <c:strCache>
                <c:ptCount val="1"/>
                <c:pt idx="0">
                  <c:v>鳴門市後期高齢者医療特別会計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0.17</c:v>
                </c:pt>
                <c:pt idx="4">
                  <c:v>#N/A</c:v>
                </c:pt>
                <c:pt idx="5">
                  <c:v>0.17</c:v>
                </c:pt>
                <c:pt idx="6">
                  <c:v>#N/A</c:v>
                </c:pt>
                <c:pt idx="7">
                  <c:v>0.23</c:v>
                </c:pt>
                <c:pt idx="8">
                  <c:v>#N/A</c:v>
                </c:pt>
                <c:pt idx="9">
                  <c:v>0.28000000000000003</c:v>
                </c:pt>
              </c:numCache>
            </c:numRef>
          </c:val>
          <c:extLst>
            <c:ext xmlns:c16="http://schemas.microsoft.com/office/drawing/2014/chart" uri="{C3380CC4-5D6E-409C-BE32-E72D297353CC}">
              <c16:uniqueId val="{00000003-6764-4B8D-A09A-FB95DC933403}"/>
            </c:ext>
          </c:extLst>
        </c:ser>
        <c:ser>
          <c:idx val="4"/>
          <c:order val="4"/>
          <c:tx>
            <c:strRef>
              <c:f>データシート!$A$31</c:f>
              <c:strCache>
                <c:ptCount val="1"/>
                <c:pt idx="0">
                  <c:v>鳴門市国民健康保険事業特別会計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0.49</c:v>
                </c:pt>
                <c:pt idx="2">
                  <c:v>#N/A</c:v>
                </c:pt>
                <c:pt idx="3">
                  <c:v>0.23</c:v>
                </c:pt>
                <c:pt idx="4">
                  <c:v>#N/A</c:v>
                </c:pt>
                <c:pt idx="5">
                  <c:v>0.41</c:v>
                </c:pt>
                <c:pt idx="6">
                  <c:v>#N/A</c:v>
                </c:pt>
                <c:pt idx="7">
                  <c:v>0.43</c:v>
                </c:pt>
                <c:pt idx="8">
                  <c:v>#N/A</c:v>
                </c:pt>
                <c:pt idx="9">
                  <c:v>0.59</c:v>
                </c:pt>
              </c:numCache>
            </c:numRef>
          </c:val>
          <c:extLst>
            <c:ext xmlns:c16="http://schemas.microsoft.com/office/drawing/2014/chart" uri="{C3380CC4-5D6E-409C-BE32-E72D297353CC}">
              <c16:uniqueId val="{00000004-6764-4B8D-A09A-FB95DC933403}"/>
            </c:ext>
          </c:extLst>
        </c:ser>
        <c:ser>
          <c:idx val="5"/>
          <c:order val="5"/>
          <c:tx>
            <c:strRef>
              <c:f>データシート!$A$32</c:f>
              <c:strCache>
                <c:ptCount val="1"/>
                <c:pt idx="0">
                  <c:v>鳴門市下水道事業会計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0.54</c:v>
                </c:pt>
                <c:pt idx="6">
                  <c:v>#N/A</c:v>
                </c:pt>
                <c:pt idx="7">
                  <c:v>1.4</c:v>
                </c:pt>
                <c:pt idx="8">
                  <c:v>#N/A</c:v>
                </c:pt>
                <c:pt idx="9">
                  <c:v>1.83</c:v>
                </c:pt>
              </c:numCache>
            </c:numRef>
          </c:val>
          <c:extLst>
            <c:ext xmlns:c16="http://schemas.microsoft.com/office/drawing/2014/chart" uri="{C3380CC4-5D6E-409C-BE32-E72D297353CC}">
              <c16:uniqueId val="{00000005-6764-4B8D-A09A-FB95DC933403}"/>
            </c:ext>
          </c:extLst>
        </c:ser>
        <c:ser>
          <c:idx val="6"/>
          <c:order val="6"/>
          <c:tx>
            <c:strRef>
              <c:f>データシート!$A$33</c:f>
              <c:strCache>
                <c:ptCount val="1"/>
                <c:pt idx="0">
                  <c:v>鳴門市介護保険事業特別会計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1.89</c:v>
                </c:pt>
                <c:pt idx="2">
                  <c:v>#N/A</c:v>
                </c:pt>
                <c:pt idx="3">
                  <c:v>2</c:v>
                </c:pt>
                <c:pt idx="4">
                  <c:v>#N/A</c:v>
                </c:pt>
                <c:pt idx="5">
                  <c:v>0.97</c:v>
                </c:pt>
                <c:pt idx="6">
                  <c:v>#N/A</c:v>
                </c:pt>
                <c:pt idx="7">
                  <c:v>2.46</c:v>
                </c:pt>
                <c:pt idx="8">
                  <c:v>#N/A</c:v>
                </c:pt>
                <c:pt idx="9">
                  <c:v>4.1500000000000004</c:v>
                </c:pt>
              </c:numCache>
            </c:numRef>
          </c:val>
          <c:extLst>
            <c:ext xmlns:c16="http://schemas.microsoft.com/office/drawing/2014/chart" uri="{C3380CC4-5D6E-409C-BE32-E72D297353CC}">
              <c16:uniqueId val="{00000006-6764-4B8D-A09A-FB95DC9334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5.47</c:v>
                </c:pt>
                <c:pt idx="2">
                  <c:v>#N/A</c:v>
                </c:pt>
                <c:pt idx="3">
                  <c:v>5.39</c:v>
                </c:pt>
                <c:pt idx="4">
                  <c:v>#N/A</c:v>
                </c:pt>
                <c:pt idx="5">
                  <c:v>6.24</c:v>
                </c:pt>
                <c:pt idx="6">
                  <c:v>#N/A</c:v>
                </c:pt>
                <c:pt idx="7">
                  <c:v>6.21</c:v>
                </c:pt>
                <c:pt idx="8">
                  <c:v>#N/A</c:v>
                </c:pt>
                <c:pt idx="9">
                  <c:v>6.38</c:v>
                </c:pt>
              </c:numCache>
            </c:numRef>
          </c:val>
          <c:extLst>
            <c:ext xmlns:c16="http://schemas.microsoft.com/office/drawing/2014/chart" uri="{C3380CC4-5D6E-409C-BE32-E72D297353CC}">
              <c16:uniqueId val="{00000007-6764-4B8D-A09A-FB95DC933403}"/>
            </c:ext>
          </c:extLst>
        </c:ser>
        <c:ser>
          <c:idx val="8"/>
          <c:order val="8"/>
          <c:tx>
            <c:strRef>
              <c:f>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10.51</c:v>
                </c:pt>
                <c:pt idx="2">
                  <c:v>#N/A</c:v>
                </c:pt>
                <c:pt idx="3">
                  <c:v>12.45</c:v>
                </c:pt>
                <c:pt idx="4">
                  <c:v>#N/A</c:v>
                </c:pt>
                <c:pt idx="5">
                  <c:v>14.18</c:v>
                </c:pt>
                <c:pt idx="6">
                  <c:v>#N/A</c:v>
                </c:pt>
                <c:pt idx="7">
                  <c:v>16.420000000000002</c:v>
                </c:pt>
                <c:pt idx="8">
                  <c:v>#N/A</c:v>
                </c:pt>
                <c:pt idx="9">
                  <c:v>19.46</c:v>
                </c:pt>
              </c:numCache>
            </c:numRef>
          </c:val>
          <c:extLst>
            <c:ext xmlns:c16="http://schemas.microsoft.com/office/drawing/2014/chart" uri="{C3380CC4-5D6E-409C-BE32-E72D297353CC}">
              <c16:uniqueId val="{00000008-6764-4B8D-A09A-FB95DC933403}"/>
            </c:ext>
          </c:extLst>
        </c:ser>
        <c:ser>
          <c:idx val="9"/>
          <c:order val="9"/>
          <c:tx>
            <c:strRef>
              <c:f>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52.41</c:v>
                </c:pt>
                <c:pt idx="2">
                  <c:v>#N/A</c:v>
                </c:pt>
                <c:pt idx="3">
                  <c:v>76.2</c:v>
                </c:pt>
                <c:pt idx="4">
                  <c:v>#N/A</c:v>
                </c:pt>
                <c:pt idx="5">
                  <c:v>114.46</c:v>
                </c:pt>
                <c:pt idx="6">
                  <c:v>#N/A</c:v>
                </c:pt>
                <c:pt idx="7">
                  <c:v>119.61</c:v>
                </c:pt>
                <c:pt idx="8">
                  <c:v>#N/A</c:v>
                </c:pt>
                <c:pt idx="9">
                  <c:v>170.79</c:v>
                </c:pt>
              </c:numCache>
            </c:numRef>
          </c:val>
          <c:extLst>
            <c:ext xmlns:c16="http://schemas.microsoft.com/office/drawing/2014/chart" uri="{C3380CC4-5D6E-409C-BE32-E72D297353CC}">
              <c16:uniqueId val="{00000009-6764-4B8D-A09A-FB95DC9334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1598</c:v>
                </c:pt>
                <c:pt idx="5">
                  <c:v>1604</c:v>
                </c:pt>
                <c:pt idx="8">
                  <c:v>1619</c:v>
                </c:pt>
                <c:pt idx="11">
                  <c:v>1571</c:v>
                </c:pt>
                <c:pt idx="14">
                  <c:v>1537</c:v>
                </c:pt>
              </c:numCache>
            </c:numRef>
          </c:val>
          <c:extLst>
            <c:ext xmlns:c16="http://schemas.microsoft.com/office/drawing/2014/chart" uri="{C3380CC4-5D6E-409C-BE32-E72D297353CC}">
              <c16:uniqueId val="{00000000-821E-468A-850D-8065393075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1E-468A-850D-8065393075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1E-468A-850D-8065393075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1E-468A-850D-8065393075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339</c:v>
                </c:pt>
                <c:pt idx="3">
                  <c:v>345</c:v>
                </c:pt>
                <c:pt idx="6">
                  <c:v>349</c:v>
                </c:pt>
                <c:pt idx="9">
                  <c:v>361</c:v>
                </c:pt>
                <c:pt idx="12">
                  <c:v>354</c:v>
                </c:pt>
              </c:numCache>
            </c:numRef>
          </c:val>
          <c:extLst>
            <c:ext xmlns:c16="http://schemas.microsoft.com/office/drawing/2014/chart" uri="{C3380CC4-5D6E-409C-BE32-E72D297353CC}">
              <c16:uniqueId val="{00000004-821E-468A-850D-8065393075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1E-468A-850D-8065393075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1E-468A-850D-8065393075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2949</c:v>
                </c:pt>
                <c:pt idx="3">
                  <c:v>2775</c:v>
                </c:pt>
                <c:pt idx="6">
                  <c:v>2779</c:v>
                </c:pt>
                <c:pt idx="9">
                  <c:v>2777</c:v>
                </c:pt>
                <c:pt idx="12">
                  <c:v>2682</c:v>
                </c:pt>
              </c:numCache>
            </c:numRef>
          </c:val>
          <c:extLst>
            <c:ext xmlns:c16="http://schemas.microsoft.com/office/drawing/2014/chart" uri="{C3380CC4-5D6E-409C-BE32-E72D297353CC}">
              <c16:uniqueId val="{00000007-821E-468A-850D-8065393075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1690</c:v>
                </c:pt>
                <c:pt idx="2">
                  <c:v>#N/A</c:v>
                </c:pt>
                <c:pt idx="3">
                  <c:v>#N/A</c:v>
                </c:pt>
                <c:pt idx="4">
                  <c:v>1516</c:v>
                </c:pt>
                <c:pt idx="5">
                  <c:v>#N/A</c:v>
                </c:pt>
                <c:pt idx="6">
                  <c:v>#N/A</c:v>
                </c:pt>
                <c:pt idx="7">
                  <c:v>1509</c:v>
                </c:pt>
                <c:pt idx="8">
                  <c:v>#N/A</c:v>
                </c:pt>
                <c:pt idx="9">
                  <c:v>#N/A</c:v>
                </c:pt>
                <c:pt idx="10">
                  <c:v>1567</c:v>
                </c:pt>
                <c:pt idx="11">
                  <c:v>#N/A</c:v>
                </c:pt>
                <c:pt idx="12">
                  <c:v>#N/A</c:v>
                </c:pt>
                <c:pt idx="13">
                  <c:v>1499</c:v>
                </c:pt>
                <c:pt idx="14">
                  <c:v>#N/A</c:v>
                </c:pt>
              </c:numCache>
            </c:numRef>
          </c:val>
          <c:smooth val="0"/>
          <c:extLst>
            <c:ext xmlns:c16="http://schemas.microsoft.com/office/drawing/2014/chart" uri="{C3380CC4-5D6E-409C-BE32-E72D297353CC}">
              <c16:uniqueId val="{00000008-821E-468A-850D-8065393075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18732</c:v>
                </c:pt>
                <c:pt idx="5">
                  <c:v>18242</c:v>
                </c:pt>
                <c:pt idx="8">
                  <c:v>18127</c:v>
                </c:pt>
                <c:pt idx="11">
                  <c:v>18364</c:v>
                </c:pt>
                <c:pt idx="14">
                  <c:v>18476</c:v>
                </c:pt>
              </c:numCache>
            </c:numRef>
          </c:val>
          <c:extLst>
            <c:ext xmlns:c16="http://schemas.microsoft.com/office/drawing/2014/chart" uri="{C3380CC4-5D6E-409C-BE32-E72D297353CC}">
              <c16:uniqueId val="{00000000-2EE7-4067-BEA3-B1BAC2FF45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534</c:v>
                </c:pt>
                <c:pt idx="5">
                  <c:v>531</c:v>
                </c:pt>
                <c:pt idx="8">
                  <c:v>509</c:v>
                </c:pt>
                <c:pt idx="11">
                  <c:v>498</c:v>
                </c:pt>
                <c:pt idx="14">
                  <c:v>487</c:v>
                </c:pt>
              </c:numCache>
            </c:numRef>
          </c:val>
          <c:extLst>
            <c:ext xmlns:c16="http://schemas.microsoft.com/office/drawing/2014/chart" uri="{C3380CC4-5D6E-409C-BE32-E72D297353CC}">
              <c16:uniqueId val="{00000001-2EE7-4067-BEA3-B1BAC2FF45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3949</c:v>
                </c:pt>
                <c:pt idx="5">
                  <c:v>4514</c:v>
                </c:pt>
                <c:pt idx="8">
                  <c:v>5083</c:v>
                </c:pt>
                <c:pt idx="11">
                  <c:v>9863</c:v>
                </c:pt>
                <c:pt idx="14">
                  <c:v>10285</c:v>
                </c:pt>
              </c:numCache>
            </c:numRef>
          </c:val>
          <c:extLst>
            <c:ext xmlns:c16="http://schemas.microsoft.com/office/drawing/2014/chart" uri="{C3380CC4-5D6E-409C-BE32-E72D297353CC}">
              <c16:uniqueId val="{00000002-2EE7-4067-BEA3-B1BAC2FF45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7-4067-BEA3-B1BAC2FF45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7-4067-BEA3-B1BAC2FF45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E7-4067-BEA3-B1BAC2FF45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3197</c:v>
                </c:pt>
                <c:pt idx="3">
                  <c:v>3029</c:v>
                </c:pt>
                <c:pt idx="6">
                  <c:v>2936</c:v>
                </c:pt>
                <c:pt idx="9">
                  <c:v>2931</c:v>
                </c:pt>
                <c:pt idx="12">
                  <c:v>2918</c:v>
                </c:pt>
              </c:numCache>
            </c:numRef>
          </c:val>
          <c:extLst>
            <c:ext xmlns:c16="http://schemas.microsoft.com/office/drawing/2014/chart" uri="{C3380CC4-5D6E-409C-BE32-E72D297353CC}">
              <c16:uniqueId val="{00000006-2EE7-4067-BEA3-B1BAC2FF45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EE7-4067-BEA3-B1BAC2FF45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6418</c:v>
                </c:pt>
                <c:pt idx="3">
                  <c:v>8384</c:v>
                </c:pt>
                <c:pt idx="6">
                  <c:v>9404</c:v>
                </c:pt>
                <c:pt idx="9">
                  <c:v>9291</c:v>
                </c:pt>
                <c:pt idx="12">
                  <c:v>9226</c:v>
                </c:pt>
              </c:numCache>
            </c:numRef>
          </c:val>
          <c:extLst>
            <c:ext xmlns:c16="http://schemas.microsoft.com/office/drawing/2014/chart" uri="{C3380CC4-5D6E-409C-BE32-E72D297353CC}">
              <c16:uniqueId val="{00000008-2EE7-4067-BEA3-B1BAC2FF45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E7-4067-BEA3-B1BAC2FF45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27250</c:v>
                </c:pt>
                <c:pt idx="3">
                  <c:v>26885</c:v>
                </c:pt>
                <c:pt idx="6">
                  <c:v>26857</c:v>
                </c:pt>
                <c:pt idx="9">
                  <c:v>27627</c:v>
                </c:pt>
                <c:pt idx="12">
                  <c:v>28089</c:v>
                </c:pt>
              </c:numCache>
            </c:numRef>
          </c:val>
          <c:extLst>
            <c:ext xmlns:c16="http://schemas.microsoft.com/office/drawing/2014/chart" uri="{C3380CC4-5D6E-409C-BE32-E72D297353CC}">
              <c16:uniqueId val="{0000000A-2EE7-4067-BEA3-B1BAC2FF45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13651</c:v>
                </c:pt>
                <c:pt idx="2">
                  <c:v>#N/A</c:v>
                </c:pt>
                <c:pt idx="3">
                  <c:v>#N/A</c:v>
                </c:pt>
                <c:pt idx="4">
                  <c:v>15010</c:v>
                </c:pt>
                <c:pt idx="5">
                  <c:v>#N/A</c:v>
                </c:pt>
                <c:pt idx="6">
                  <c:v>#N/A</c:v>
                </c:pt>
                <c:pt idx="7">
                  <c:v>15477</c:v>
                </c:pt>
                <c:pt idx="8">
                  <c:v>#N/A</c:v>
                </c:pt>
                <c:pt idx="9">
                  <c:v>#N/A</c:v>
                </c:pt>
                <c:pt idx="10">
                  <c:v>11123</c:v>
                </c:pt>
                <c:pt idx="11">
                  <c:v>#N/A</c:v>
                </c:pt>
                <c:pt idx="12">
                  <c:v>#N/A</c:v>
                </c:pt>
                <c:pt idx="13">
                  <c:v>10985</c:v>
                </c:pt>
                <c:pt idx="14">
                  <c:v>#N/A</c:v>
                </c:pt>
              </c:numCache>
            </c:numRef>
          </c:val>
          <c:smooth val="0"/>
          <c:extLst>
            <c:ext xmlns:c16="http://schemas.microsoft.com/office/drawing/2014/chart" uri="{C3380CC4-5D6E-409C-BE32-E72D297353CC}">
              <c16:uniqueId val="{0000000B-2EE7-4067-BEA3-B1BAC2FF45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1363</c:v>
                </c:pt>
                <c:pt idx="1">
                  <c:v>2873</c:v>
                </c:pt>
                <c:pt idx="2">
                  <c:v>3559</c:v>
                </c:pt>
              </c:numCache>
            </c:numRef>
          </c:val>
          <c:extLst>
            <c:ext xmlns:c16="http://schemas.microsoft.com/office/drawing/2014/chart" uri="{C3380CC4-5D6E-409C-BE32-E72D297353CC}">
              <c16:uniqueId val="{00000000-0FD5-4E47-BF92-51CD6A4A7E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708</c:v>
                </c:pt>
                <c:pt idx="1">
                  <c:v>1878</c:v>
                </c:pt>
                <c:pt idx="2">
                  <c:v>1670</c:v>
                </c:pt>
              </c:numCache>
            </c:numRef>
          </c:val>
          <c:extLst>
            <c:ext xmlns:c16="http://schemas.microsoft.com/office/drawing/2014/chart" uri="{C3380CC4-5D6E-409C-BE32-E72D297353CC}">
              <c16:uniqueId val="{00000001-0FD5-4E47-BF92-51CD6A4A7E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2409</c:v>
                </c:pt>
                <c:pt idx="1">
                  <c:v>4391</c:v>
                </c:pt>
                <c:pt idx="2">
                  <c:v>4273</c:v>
                </c:pt>
              </c:numCache>
            </c:numRef>
          </c:val>
          <c:extLst>
            <c:ext xmlns:c16="http://schemas.microsoft.com/office/drawing/2014/chart" uri="{C3380CC4-5D6E-409C-BE32-E72D297353CC}">
              <c16:uniqueId val="{00000002-0FD5-4E47-BF92-51CD6A4A7E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公債費において大きなウエイトを占めていた地方債の償還終了に伴う元利償還金の減少により減少傾向が続いている。</a:t>
          </a:r>
        </a:p>
        <a:p>
          <a:r>
            <a:rPr kumimoji="1" lang="ja-JP" altLang="en-US" sz="1400">
              <a:latin typeface="ＭＳ ゴシック" pitchFamily="49" charset="-128"/>
              <a:ea typeface="ＭＳ ゴシック" pitchFamily="49" charset="-128"/>
            </a:rPr>
            <a:t>　今後、新庁舎整備事業や鳴門市・北島町共同浄水場整備といった大型事業（投資的経費）に対して地方債を発行するため、元利償還金の増加が見込まれる。元金償還には据置期間があるため、ここ数年は減少傾向が続くものの、再び増加に転じ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地方債の現在高については、主に新庁舎整備事業に係る地方債の発行により増加に転じた。</a:t>
          </a:r>
        </a:p>
        <a:p>
          <a:r>
            <a:rPr kumimoji="1" lang="ja-JP" altLang="en-US" sz="1400">
              <a:latin typeface="ＭＳ ゴシック" pitchFamily="49" charset="-128"/>
              <a:ea typeface="ＭＳ ゴシック" pitchFamily="49" charset="-128"/>
            </a:rPr>
            <a:t>　公営企業債等繰入見込額については、平成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年度より大幅に増加しているが、ボートレース競走事業会計からの借入金</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百万円を計上したためである。</a:t>
          </a:r>
        </a:p>
        <a:p>
          <a:r>
            <a:rPr kumimoji="1" lang="ja-JP" altLang="en-US" sz="1400">
              <a:latin typeface="ＭＳ ゴシック" pitchFamily="49" charset="-128"/>
              <a:ea typeface="ＭＳ ゴシック" pitchFamily="49" charset="-128"/>
            </a:rPr>
            <a:t>　充当可能基金については、令和４年度から大幅な増加となっており、これが将来負担比率分子の減少に大きく影響している。充当可能基金の増加要因は、ボートレース競走事業会計から繰り入れた事業収益金の基金積立であり、今後の各種大型事業に備えるものとなっている。</a:t>
          </a:r>
        </a:p>
        <a:p>
          <a:r>
            <a:rPr kumimoji="1" lang="ja-JP" altLang="en-US" sz="1400">
              <a:latin typeface="ＭＳ ゴシック" pitchFamily="49" charset="-128"/>
              <a:ea typeface="ＭＳ ゴシック" pitchFamily="49" charset="-128"/>
            </a:rPr>
            <a:t>　各種大型事業を進めるにあたっては、新たに地方債を発行し、これらの基金を取り崩すことから、再び将来負担比率分子の増加が見込まれる。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徳島県鳴門市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後述のとおり財政調整基金における積立金を十分確保でき、基金総額の伸びにつながった。基金全体の年度末残高については、過去最高を記録した令和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年度末残高をさらに更新したが、一方で鳴門市行財政改革計画～シン・スーパー改革プラン～における収支見通しでは、令和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億円の累計収支不足額が発生する見通しとなっており、引き続き財政健全化に取り組む必要がある。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最終的には増額となったものの、令和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億円の取り崩しを行っており、当初予算における取崩額を減らしていくことが今後の課題である。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また、鳴門市行財政改革計画～シン・スーパー改革プラン～において、令和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年度末の普通会計基金残高を約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億円以上確保することを目標としており、今後も将来に向けて安定的な財政運営を図るうえで必要となる財源確保に努めていく。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・鳴門市ボートレース鳴門まちづくり基金：モーターボート競走事業の社会貢献広報事業として、地域の活性化及び振興を図り、活力ある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まちづくりに資する。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・鳴門市庁舎整備基金：庁舎の整備を円滑に行う。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・鳴門市ふるさと活性化基金：本市の魅力あるまちづくりを推進し、市勢の活性化を図り、個性的で魅力的な「ふるさと鳴門」づくりに資する。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・鳴門市健康づくりの推進と地域の医療を守り育む基金：市民が生涯にわたって、健康で、住み慣れた地域で安心して暮らすことができる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まちづくりの実現に資する。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・公営住宅基金：公営住宅事業を円滑に行う。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・鳴門市ボートレース鳴門まちづくり基金：ボートレース競走事業会計令和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年度決算剰余金処分額の積立等により増額。</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・鳴門市庁舎整備基金：新庁舎整備事業の実施にあたり、一般財源部分相当額を取り崩したため減額。</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・鳴門市ふるさと活性化基金：ふるさと納税寄附金を積み立てるとともに、ふるさと納税を活用した事業実施による取崩を行い、やや減額。</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・鳴門市健康づくりの推進と地域の医療を守り育む基金：基金の活用を予定していた事業の進捗状況を勘案し、現状維持。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・公営住宅基金：公営住宅に維持管理に充当するための取崩により減額。</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・鳴門市ボートレース鳴門まちづくり基金：毎年度の決算に基づく利益剰余金処分に基づき、一定額を繰り入れし積み立てを行うとともに、</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本市のまちづくりに資する事業については、モーターボート競走事業の社会貢献広報事業として、積極的に活用する。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・鳴門市ふるさと活性化基金：積立の主な原資であるふるさと納税寄附金額が伸びており、積立額については増加傾向にある。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取崩にあたっては、寄附者の意向に沿った事業を積極的に展開し、基金を活用していきたい。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月専決で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百万円を積み立てるなど、結果として令和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百万円の増額となった。積立の主な要因としては、ボートレース競走事業会計令和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年度決算剰余金処分による積立が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百万円、実質収支の確定による積立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月専決における予算の整理による財源留保もあり、税収や各種交付金が当初予算見込みを上回り、想定よりも一般財源に余裕が出てきたことが要因として挙げられる。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総務省が平成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年度に実施した「基金の積立状況等に関する調査結果」からも、財政調整基金の積立の考え方として、標準財政規模の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％程度と回答した団体が多く、本市においてもこの範囲での残高は常に保持し続けるようにしたい。令和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年度における本市の標準財政規模の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億円であり、令和３年度末残高以上を確保していくのが理想的である。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年度はクリーンセンター（ごみ焼却場）の元金償還額の影響を勘案し、当初予算において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百万円を取り崩した。積立については基金利子のみである。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クリーンセンター（ごみ焼却場）の元金償還が完了するものの、今後は道の駅「くるくる なると」整備事業、新庁舎整備事業、鳴門市・北島町協働浄水場整備など、ここ数年間の大型事業における元金償還が続々と始まっていく見込みであり、公債費は高い水準で推移していく見込みであるため、毎年一定程度の取崩は必要となると考えられ、今後の取崩状況をみながら、適宜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54,746
54,197
135.66
30,631,172
29,454,028
876,482
13,722,919
28,088,706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地価評価額の下落等により、市税が減少傾向にある中、社会保障関係費など義務的経費は増加傾向となっており、財政力指数は低下傾向に転じた。引き続き、投資的経費等について、中長期的な視点から収支見通しについて精査し、限られた財源をより有効に活用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55336</xdr:rowOff>
    </xdr:from>
    <xdr:to>
      <xdr:col>23</xdr:col>
      <xdr:colOff>133350</xdr:colOff>
      <xdr:row>37</xdr:row>
      <xdr:rowOff>89807</xdr:rowOff>
    </xdr:to>
    <xdr:cxnSp macro="">
      <xdr:nvCxnSpPr>
        <xdr:cNvPr id="71" name="直線コネクタ 70"/>
        <xdr:cNvCxnSpPr/>
      </xdr:nvCxnSpPr>
      <xdr:spPr>
        <a:xfrm>
          <a:off x="4114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55336</xdr:rowOff>
    </xdr:to>
    <xdr:cxnSp macro="">
      <xdr:nvCxnSpPr>
        <xdr:cNvPr id="74" name="直線コネクタ 73"/>
        <xdr:cNvCxnSpPr/>
      </xdr:nvCxnSpPr>
      <xdr:spPr>
        <a:xfrm>
          <a:off x="3225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36</xdr:row>
      <xdr:rowOff>157843</xdr:rowOff>
    </xdr:to>
    <xdr:cxnSp macro="">
      <xdr:nvCxnSpPr>
        <xdr:cNvPr id="77" name="直線コネクタ 76"/>
        <xdr:cNvCxnSpPr/>
      </xdr:nvCxnSpPr>
      <xdr:spPr>
        <a:xfrm>
          <a:off x="2336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123372</xdr:rowOff>
    </xdr:from>
    <xdr:to>
      <xdr:col>11</xdr:col>
      <xdr:colOff>31750</xdr:colOff>
      <xdr:row>36</xdr:row>
      <xdr:rowOff>157843</xdr:rowOff>
    </xdr:to>
    <xdr:cxnSp macro="">
      <xdr:nvCxnSpPr>
        <xdr:cNvPr id="80" name="直線コネクタ 79"/>
        <xdr:cNvCxnSpPr/>
      </xdr:nvCxnSpPr>
      <xdr:spPr>
        <a:xfrm flipV="1">
          <a:off x="1447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39007</xdr:rowOff>
    </xdr:from>
    <xdr:to>
      <xdr:col>23</xdr:col>
      <xdr:colOff>184150</xdr:colOff>
      <xdr:row>37</xdr:row>
      <xdr:rowOff>140607</xdr:rowOff>
    </xdr:to>
    <xdr:sp macro="" textlink="">
      <xdr:nvSpPr>
        <xdr:cNvPr id="90" name="楕円 89"/>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131734</xdr:rowOff>
    </xdr:from>
    <xdr:ext cx="762000" cy="259045"/>
    <xdr:sp macro="" textlink="">
      <xdr:nvSpPr>
        <xdr:cNvPr id="91" name="財政力該当値テキスト"/>
        <xdr:cNvSpPr txBox="1"/>
      </xdr:nvSpPr>
      <xdr:spPr>
        <a:xfrm>
          <a:off x="5041900" y="63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4536</xdr:rowOff>
    </xdr:from>
    <xdr:to>
      <xdr:col>19</xdr:col>
      <xdr:colOff>184150</xdr:colOff>
      <xdr:row>37</xdr:row>
      <xdr:rowOff>106136</xdr:rowOff>
    </xdr:to>
    <xdr:sp macro="" textlink="">
      <xdr:nvSpPr>
        <xdr:cNvPr id="92" name="楕円 91"/>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116313</xdr:rowOff>
    </xdr:from>
    <xdr:ext cx="736600" cy="259045"/>
    <xdr:sp macro="" textlink="">
      <xdr:nvSpPr>
        <xdr:cNvPr id="93" name="テキスト ボックス 92"/>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6" name="楕円 95"/>
        <xdr:cNvSpPr/>
      </xdr:nvSpPr>
      <xdr:spPr>
        <a:xfrm>
          <a:off x="2286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7" name="テキスト ボックス 96"/>
        <xdr:cNvSpPr txBox="1"/>
      </xdr:nvSpPr>
      <xdr:spPr>
        <a:xfrm>
          <a:off x="1955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歳出面では、義務的経費等は減少しているものの、物件費は約</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百万円増加しており、歳入面では、地方特例交付金等（約</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百万円減）、普通交付税（約</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百万円減）等が軒並み減少したことにより、経常収支比率は前年度比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ポイント悪化した。今後も大型事業が続いていくため、事業の選択と縮減を進め、厳しい財政運営に取り組む必要がある。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66</xdr:row>
      <xdr:rowOff>106680</xdr:rowOff>
    </xdr:to>
    <xdr:cxnSp macro="">
      <xdr:nvCxnSpPr>
        <xdr:cNvPr id="134" name="直線コネクタ 133"/>
        <xdr:cNvCxnSpPr/>
      </xdr:nvCxnSpPr>
      <xdr:spPr>
        <a:xfrm>
          <a:off x="4114800" y="1110869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66</xdr:row>
      <xdr:rowOff>66463</xdr:rowOff>
    </xdr:to>
    <xdr:cxnSp macro="">
      <xdr:nvCxnSpPr>
        <xdr:cNvPr id="137" name="直線コネクタ 136"/>
        <xdr:cNvCxnSpPr/>
      </xdr:nvCxnSpPr>
      <xdr:spPr>
        <a:xfrm flipV="1">
          <a:off x="3225800" y="1110869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18204</xdr:rowOff>
    </xdr:from>
    <xdr:to>
      <xdr:col>15</xdr:col>
      <xdr:colOff>82550</xdr:colOff>
      <xdr:row>66</xdr:row>
      <xdr:rowOff>66463</xdr:rowOff>
    </xdr:to>
    <xdr:cxnSp macro="">
      <xdr:nvCxnSpPr>
        <xdr:cNvPr id="140" name="直線コネクタ 139"/>
        <xdr:cNvCxnSpPr/>
      </xdr:nvCxnSpPr>
      <xdr:spPr>
        <a:xfrm>
          <a:off x="2336800" y="11333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18204</xdr:rowOff>
    </xdr:to>
    <xdr:cxnSp macro="">
      <xdr:nvCxnSpPr>
        <xdr:cNvPr id="143" name="直線コネクタ 142"/>
        <xdr:cNvCxnSpPr/>
      </xdr:nvCxnSpPr>
      <xdr:spPr>
        <a:xfrm>
          <a:off x="1447800" y="112615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3" name="楕円 152"/>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27957</xdr:rowOff>
    </xdr:from>
    <xdr:ext cx="762000" cy="259045"/>
    <xdr:sp macro="" textlink="">
      <xdr:nvSpPr>
        <xdr:cNvPr id="154" name="財政構造の弾力性該当値テキスト"/>
        <xdr:cNvSpPr txBox="1"/>
      </xdr:nvSpPr>
      <xdr:spPr>
        <a:xfrm>
          <a:off x="5041900" y="113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5" name="楕円 154"/>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6" name="テキスト ボックス 155"/>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7" name="楕円 156"/>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8" name="テキスト ボックス 157"/>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138854</xdr:rowOff>
    </xdr:from>
    <xdr:to>
      <xdr:col>11</xdr:col>
      <xdr:colOff>82550</xdr:colOff>
      <xdr:row>66</xdr:row>
      <xdr:rowOff>69004</xdr:rowOff>
    </xdr:to>
    <xdr:sp macro="" textlink="">
      <xdr:nvSpPr>
        <xdr:cNvPr id="159" name="楕円 158"/>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60" name="テキスト ボックス 159"/>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1" name="楕円 160"/>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2" name="テキスト ボックス 161"/>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人件費については、職員数の適正化や時間外勤務時間等の削減を進める一方、定年退職者の増加による退職金増加（約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百万円増）により、トータルでは約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百万円の増加となった。物件費については、ふるさと納税寄附金推進事業費の増加等により約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百万円増となっている。引き続き、職員数の適正管理、民間委託の推進、事務事業の見直し等を進め、さらなる人件費・物件費の抑制に努める。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36556</xdr:rowOff>
    </xdr:from>
    <xdr:to>
      <xdr:col>23</xdr:col>
      <xdr:colOff>133350</xdr:colOff>
      <xdr:row>83</xdr:row>
      <xdr:rowOff>48155</xdr:rowOff>
    </xdr:to>
    <xdr:cxnSp macro="">
      <xdr:nvCxnSpPr>
        <xdr:cNvPr id="197" name="直線コネクタ 196"/>
        <xdr:cNvCxnSpPr/>
      </xdr:nvCxnSpPr>
      <xdr:spPr>
        <a:xfrm>
          <a:off x="4114800" y="14266906"/>
          <a:ext cx="8382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117004</xdr:rowOff>
    </xdr:from>
    <xdr:to>
      <xdr:col>19</xdr:col>
      <xdr:colOff>133350</xdr:colOff>
      <xdr:row>83</xdr:row>
      <xdr:rowOff>36556</xdr:rowOff>
    </xdr:to>
    <xdr:cxnSp macro="">
      <xdr:nvCxnSpPr>
        <xdr:cNvPr id="200" name="直線コネクタ 199"/>
        <xdr:cNvCxnSpPr/>
      </xdr:nvCxnSpPr>
      <xdr:spPr>
        <a:xfrm>
          <a:off x="3225800" y="14175904"/>
          <a:ext cx="889000" cy="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31440</xdr:rowOff>
    </xdr:from>
    <xdr:to>
      <xdr:col>15</xdr:col>
      <xdr:colOff>82550</xdr:colOff>
      <xdr:row>82</xdr:row>
      <xdr:rowOff>117004</xdr:rowOff>
    </xdr:to>
    <xdr:cxnSp macro="">
      <xdr:nvCxnSpPr>
        <xdr:cNvPr id="203" name="直線コネクタ 202"/>
        <xdr:cNvCxnSpPr/>
      </xdr:nvCxnSpPr>
      <xdr:spPr>
        <a:xfrm>
          <a:off x="2336800" y="14090340"/>
          <a:ext cx="889000" cy="8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18514</xdr:rowOff>
    </xdr:from>
    <xdr:to>
      <xdr:col>11</xdr:col>
      <xdr:colOff>31750</xdr:colOff>
      <xdr:row>82</xdr:row>
      <xdr:rowOff>31440</xdr:rowOff>
    </xdr:to>
    <xdr:cxnSp macro="">
      <xdr:nvCxnSpPr>
        <xdr:cNvPr id="206" name="直線コネクタ 205"/>
        <xdr:cNvCxnSpPr/>
      </xdr:nvCxnSpPr>
      <xdr:spPr>
        <a:xfrm>
          <a:off x="1447800" y="14077414"/>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168805</xdr:rowOff>
    </xdr:from>
    <xdr:to>
      <xdr:col>23</xdr:col>
      <xdr:colOff>184150</xdr:colOff>
      <xdr:row>83</xdr:row>
      <xdr:rowOff>98955</xdr:rowOff>
    </xdr:to>
    <xdr:sp macro="" textlink="">
      <xdr:nvSpPr>
        <xdr:cNvPr id="216" name="楕円 215"/>
        <xdr:cNvSpPr/>
      </xdr:nvSpPr>
      <xdr:spPr>
        <a:xfrm>
          <a:off x="4902200" y="14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13882</xdr:rowOff>
    </xdr:from>
    <xdr:ext cx="762000" cy="259045"/>
    <xdr:sp macro="" textlink="">
      <xdr:nvSpPr>
        <xdr:cNvPr id="217" name="人件費・物件費等の状況該当値テキスト"/>
        <xdr:cNvSpPr txBox="1"/>
      </xdr:nvSpPr>
      <xdr:spPr>
        <a:xfrm>
          <a:off x="5041900" y="1407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157206</xdr:rowOff>
    </xdr:from>
    <xdr:to>
      <xdr:col>19</xdr:col>
      <xdr:colOff>184150</xdr:colOff>
      <xdr:row>83</xdr:row>
      <xdr:rowOff>87356</xdr:rowOff>
    </xdr:to>
    <xdr:sp macro="" textlink="">
      <xdr:nvSpPr>
        <xdr:cNvPr id="218" name="楕円 217"/>
        <xdr:cNvSpPr/>
      </xdr:nvSpPr>
      <xdr:spPr>
        <a:xfrm>
          <a:off x="4064000" y="14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97533</xdr:rowOff>
    </xdr:from>
    <xdr:ext cx="736600" cy="259045"/>
    <xdr:sp macro="" textlink="">
      <xdr:nvSpPr>
        <xdr:cNvPr id="219" name="テキスト ボックス 218"/>
        <xdr:cNvSpPr txBox="1"/>
      </xdr:nvSpPr>
      <xdr:spPr>
        <a:xfrm>
          <a:off x="3733800" y="1398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66204</xdr:rowOff>
    </xdr:from>
    <xdr:to>
      <xdr:col>15</xdr:col>
      <xdr:colOff>133350</xdr:colOff>
      <xdr:row>82</xdr:row>
      <xdr:rowOff>167804</xdr:rowOff>
    </xdr:to>
    <xdr:sp macro="" textlink="">
      <xdr:nvSpPr>
        <xdr:cNvPr id="220" name="楕円 219"/>
        <xdr:cNvSpPr/>
      </xdr:nvSpPr>
      <xdr:spPr>
        <a:xfrm>
          <a:off x="3175000" y="141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6531</xdr:rowOff>
    </xdr:from>
    <xdr:ext cx="762000" cy="259045"/>
    <xdr:sp macro="" textlink="">
      <xdr:nvSpPr>
        <xdr:cNvPr id="221" name="テキスト ボックス 220"/>
        <xdr:cNvSpPr txBox="1"/>
      </xdr:nvSpPr>
      <xdr:spPr>
        <a:xfrm>
          <a:off x="2844800" y="1389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152090</xdr:rowOff>
    </xdr:from>
    <xdr:to>
      <xdr:col>11</xdr:col>
      <xdr:colOff>82550</xdr:colOff>
      <xdr:row>82</xdr:row>
      <xdr:rowOff>82240</xdr:rowOff>
    </xdr:to>
    <xdr:sp macro="" textlink="">
      <xdr:nvSpPr>
        <xdr:cNvPr id="222" name="楕円 221"/>
        <xdr:cNvSpPr/>
      </xdr:nvSpPr>
      <xdr:spPr>
        <a:xfrm>
          <a:off x="2286000" y="140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92417</xdr:rowOff>
    </xdr:from>
    <xdr:ext cx="762000" cy="259045"/>
    <xdr:sp macro="" textlink="">
      <xdr:nvSpPr>
        <xdr:cNvPr id="223" name="テキスト ボックス 222"/>
        <xdr:cNvSpPr txBox="1"/>
      </xdr:nvSpPr>
      <xdr:spPr>
        <a:xfrm>
          <a:off x="1955800" y="138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139164</xdr:rowOff>
    </xdr:from>
    <xdr:to>
      <xdr:col>7</xdr:col>
      <xdr:colOff>31750</xdr:colOff>
      <xdr:row>82</xdr:row>
      <xdr:rowOff>69314</xdr:rowOff>
    </xdr:to>
    <xdr:sp macro="" textlink="">
      <xdr:nvSpPr>
        <xdr:cNvPr id="224" name="楕円 223"/>
        <xdr:cNvSpPr/>
      </xdr:nvSpPr>
      <xdr:spPr>
        <a:xfrm>
          <a:off x="1397000" y="140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79491</xdr:rowOff>
    </xdr:from>
    <xdr:ext cx="762000" cy="259045"/>
    <xdr:sp macro="" textlink="">
      <xdr:nvSpPr>
        <xdr:cNvPr id="225" name="テキスト ボックス 224"/>
        <xdr:cNvSpPr txBox="1"/>
      </xdr:nvSpPr>
      <xdr:spPr>
        <a:xfrm>
          <a:off x="1066800" y="1379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類似団体内平均より低い値となっている。これは、平成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年まで管理職の給料の減額を続けてきた影響と考えられる。平成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ポイント減となり、減少に転じたが令和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本市は、従来から人事院勧告等の趣旨を尊重し、給与改定を実施しており、引き続き国、他の地方公共団体及び民間給与との均衡を踏まえ、給与の適正化に努める。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14514</xdr:rowOff>
    </xdr:to>
    <xdr:cxnSp macro="">
      <xdr:nvCxnSpPr>
        <xdr:cNvPr id="261" name="直線コネクタ 260"/>
        <xdr:cNvCxnSpPr/>
      </xdr:nvCxnSpPr>
      <xdr:spPr>
        <a:xfrm>
          <a:off x="16179800" y="145360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4" name="直線コネクタ 263"/>
        <xdr:cNvCxnSpPr/>
      </xdr:nvCxnSpPr>
      <xdr:spPr>
        <a:xfrm flipV="1">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31750</xdr:rowOff>
    </xdr:to>
    <xdr:cxnSp macro="">
      <xdr:nvCxnSpPr>
        <xdr:cNvPr id="267" name="直線コネクタ 266"/>
        <xdr:cNvCxnSpPr/>
      </xdr:nvCxnSpPr>
      <xdr:spPr>
        <a:xfrm>
          <a:off x="14401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134257</xdr:rowOff>
    </xdr:to>
    <xdr:cxnSp macro="">
      <xdr:nvCxnSpPr>
        <xdr:cNvPr id="270" name="直線コネクタ 269"/>
        <xdr:cNvCxnSpPr/>
      </xdr:nvCxnSpPr>
      <xdr:spPr>
        <a:xfrm>
          <a:off x="13512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8" name="楕円 287"/>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9" name="テキスト ボックス 288"/>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次定員管理適正化計画を策定して以降、第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次定員管理適正化計画、集中改革プラン、スーパー改革プランなどの取り組みにより職員の抑制に努めてきた。</a:t>
          </a:r>
        </a:p>
        <a:p>
          <a:r>
            <a:rPr kumimoji="1" lang="ja-JP" altLang="en-US" sz="1300">
              <a:latin typeface="ＭＳ Ｐゴシック" panose="020B0600070205080204" pitchFamily="50" charset="-128"/>
              <a:ea typeface="ＭＳ Ｐゴシック" panose="020B0600070205080204" pitchFamily="50" charset="-128"/>
            </a:rPr>
            <a:t>　令和４年度は、職員数について前年度から大きな増減はないものの、分母となる人口が減少したことにより指数は増加した。今後、定年引上げ等の状況を見据えながら引き続き年齢層の平準化を踏まえた定員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169938</xdr:rowOff>
    </xdr:from>
    <xdr:to>
      <xdr:col>81</xdr:col>
      <xdr:colOff>44450</xdr:colOff>
      <xdr:row>62</xdr:row>
      <xdr:rowOff>5383</xdr:rowOff>
    </xdr:to>
    <xdr:cxnSp macro="">
      <xdr:nvCxnSpPr>
        <xdr:cNvPr id="326" name="直線コネクタ 325"/>
        <xdr:cNvCxnSpPr/>
      </xdr:nvCxnSpPr>
      <xdr:spPr>
        <a:xfrm>
          <a:off x="16179800" y="106283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156149</xdr:rowOff>
    </xdr:from>
    <xdr:to>
      <xdr:col>77</xdr:col>
      <xdr:colOff>44450</xdr:colOff>
      <xdr:row>61</xdr:row>
      <xdr:rowOff>169938</xdr:rowOff>
    </xdr:to>
    <xdr:cxnSp macro="">
      <xdr:nvCxnSpPr>
        <xdr:cNvPr id="329" name="直線コネクタ 328"/>
        <xdr:cNvCxnSpPr/>
      </xdr:nvCxnSpPr>
      <xdr:spPr>
        <a:xfrm>
          <a:off x="15290800" y="1061459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130870</xdr:rowOff>
    </xdr:from>
    <xdr:to>
      <xdr:col>72</xdr:col>
      <xdr:colOff>203200</xdr:colOff>
      <xdr:row>61</xdr:row>
      <xdr:rowOff>156149</xdr:rowOff>
    </xdr:to>
    <xdr:cxnSp macro="">
      <xdr:nvCxnSpPr>
        <xdr:cNvPr id="332" name="直線コネクタ 331"/>
        <xdr:cNvCxnSpPr/>
      </xdr:nvCxnSpPr>
      <xdr:spPr>
        <a:xfrm>
          <a:off x="14401800" y="105893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130870</xdr:rowOff>
    </xdr:from>
    <xdr:to>
      <xdr:col>68</xdr:col>
      <xdr:colOff>152400</xdr:colOff>
      <xdr:row>61</xdr:row>
      <xdr:rowOff>133169</xdr:rowOff>
    </xdr:to>
    <xdr:cxnSp macro="">
      <xdr:nvCxnSpPr>
        <xdr:cNvPr id="335" name="直線コネクタ 334"/>
        <xdr:cNvCxnSpPr/>
      </xdr:nvCxnSpPr>
      <xdr:spPr>
        <a:xfrm flipV="1">
          <a:off x="13512800" y="105893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126033</xdr:rowOff>
    </xdr:from>
    <xdr:to>
      <xdr:col>81</xdr:col>
      <xdr:colOff>95250</xdr:colOff>
      <xdr:row>62</xdr:row>
      <xdr:rowOff>56183</xdr:rowOff>
    </xdr:to>
    <xdr:sp macro="" textlink="">
      <xdr:nvSpPr>
        <xdr:cNvPr id="345" name="楕円 344"/>
        <xdr:cNvSpPr/>
      </xdr:nvSpPr>
      <xdr:spPr>
        <a:xfrm>
          <a:off x="169672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98110</xdr:rowOff>
    </xdr:from>
    <xdr:ext cx="762000" cy="259045"/>
    <xdr:sp macro="" textlink="">
      <xdr:nvSpPr>
        <xdr:cNvPr id="346" name="定員管理の状況該当値テキスト"/>
        <xdr:cNvSpPr txBox="1"/>
      </xdr:nvSpPr>
      <xdr:spPr>
        <a:xfrm>
          <a:off x="17106900" y="105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119138</xdr:rowOff>
    </xdr:from>
    <xdr:to>
      <xdr:col>77</xdr:col>
      <xdr:colOff>95250</xdr:colOff>
      <xdr:row>62</xdr:row>
      <xdr:rowOff>49288</xdr:rowOff>
    </xdr:to>
    <xdr:sp macro="" textlink="">
      <xdr:nvSpPr>
        <xdr:cNvPr id="347" name="楕円 346"/>
        <xdr:cNvSpPr/>
      </xdr:nvSpPr>
      <xdr:spPr>
        <a:xfrm>
          <a:off x="16129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34065</xdr:rowOff>
    </xdr:from>
    <xdr:ext cx="736600" cy="259045"/>
    <xdr:sp macro="" textlink="">
      <xdr:nvSpPr>
        <xdr:cNvPr id="348" name="テキスト ボックス 347"/>
        <xdr:cNvSpPr txBox="1"/>
      </xdr:nvSpPr>
      <xdr:spPr>
        <a:xfrm>
          <a:off x="15798800" y="1066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105349</xdr:rowOff>
    </xdr:from>
    <xdr:to>
      <xdr:col>73</xdr:col>
      <xdr:colOff>44450</xdr:colOff>
      <xdr:row>62</xdr:row>
      <xdr:rowOff>35499</xdr:rowOff>
    </xdr:to>
    <xdr:sp macro="" textlink="">
      <xdr:nvSpPr>
        <xdr:cNvPr id="349" name="楕円 348"/>
        <xdr:cNvSpPr/>
      </xdr:nvSpPr>
      <xdr:spPr>
        <a:xfrm>
          <a:off x="15240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50" name="テキスト ボックス 34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80070</xdr:rowOff>
    </xdr:from>
    <xdr:to>
      <xdr:col>68</xdr:col>
      <xdr:colOff>203200</xdr:colOff>
      <xdr:row>62</xdr:row>
      <xdr:rowOff>10220</xdr:rowOff>
    </xdr:to>
    <xdr:sp macro="" textlink="">
      <xdr:nvSpPr>
        <xdr:cNvPr id="351" name="楕円 350"/>
        <xdr:cNvSpPr/>
      </xdr:nvSpPr>
      <xdr:spPr>
        <a:xfrm>
          <a:off x="14351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166447</xdr:rowOff>
    </xdr:from>
    <xdr:ext cx="762000" cy="259045"/>
    <xdr:sp macro="" textlink="">
      <xdr:nvSpPr>
        <xdr:cNvPr id="352" name="テキスト ボックス 35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82369</xdr:rowOff>
    </xdr:from>
    <xdr:to>
      <xdr:col>64</xdr:col>
      <xdr:colOff>152400</xdr:colOff>
      <xdr:row>62</xdr:row>
      <xdr:rowOff>12519</xdr:rowOff>
    </xdr:to>
    <xdr:sp macro="" textlink="">
      <xdr:nvSpPr>
        <xdr:cNvPr id="353" name="楕円 352"/>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168746</xdr:rowOff>
    </xdr:from>
    <xdr:ext cx="762000" cy="259045"/>
    <xdr:sp macro="" textlink="">
      <xdr:nvSpPr>
        <xdr:cNvPr id="354" name="テキスト ボックス 353"/>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いて大きなウエイトを占めていた起債の償還終了に伴う元利償還金の減少により、比率の減少傾向が続いているが、令和４年度の主な減少要因は、分子となる公債費の減少である。退職手当債やクリーンセンター建設時の起債の償還終了に伴う地方債元利償還金の減少が大きく影響している。しかし、類似団体内平均値や県内平均値と比較しても、依然として高い状態であることから、起債事業の取捨選択はもとより、利率の高い事業債については、繰上償還や借換等を検討し、可能な限り最小限の負担とな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164193</xdr:rowOff>
    </xdr:from>
    <xdr:to>
      <xdr:col>81</xdr:col>
      <xdr:colOff>44450</xdr:colOff>
      <xdr:row>44</xdr:row>
      <xdr:rowOff>15724</xdr:rowOff>
    </xdr:to>
    <xdr:cxnSp macro="">
      <xdr:nvCxnSpPr>
        <xdr:cNvPr id="390" name="直線コネクタ 389"/>
        <xdr:cNvCxnSpPr/>
      </xdr:nvCxnSpPr>
      <xdr:spPr>
        <a:xfrm flipV="1">
          <a:off x="16179800" y="75365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15724</xdr:rowOff>
    </xdr:from>
    <xdr:to>
      <xdr:col>77</xdr:col>
      <xdr:colOff>44450</xdr:colOff>
      <xdr:row>44</xdr:row>
      <xdr:rowOff>96157</xdr:rowOff>
    </xdr:to>
    <xdr:cxnSp macro="">
      <xdr:nvCxnSpPr>
        <xdr:cNvPr id="393" name="直線コネクタ 392"/>
        <xdr:cNvCxnSpPr/>
      </xdr:nvCxnSpPr>
      <xdr:spPr>
        <a:xfrm flipV="1">
          <a:off x="15290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96157</xdr:rowOff>
    </xdr:from>
    <xdr:to>
      <xdr:col>72</xdr:col>
      <xdr:colOff>203200</xdr:colOff>
      <xdr:row>45</xdr:row>
      <xdr:rowOff>16631</xdr:rowOff>
    </xdr:to>
    <xdr:cxnSp macro="">
      <xdr:nvCxnSpPr>
        <xdr:cNvPr id="396" name="直線コネクタ 395"/>
        <xdr:cNvCxnSpPr/>
      </xdr:nvCxnSpPr>
      <xdr:spPr>
        <a:xfrm flipV="1">
          <a:off x="14401800" y="76399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16631</xdr:rowOff>
    </xdr:from>
    <xdr:to>
      <xdr:col>68</xdr:col>
      <xdr:colOff>152400</xdr:colOff>
      <xdr:row>45</xdr:row>
      <xdr:rowOff>120045</xdr:rowOff>
    </xdr:to>
    <xdr:cxnSp macro="">
      <xdr:nvCxnSpPr>
        <xdr:cNvPr id="399" name="直線コネクタ 398"/>
        <xdr:cNvCxnSpPr/>
      </xdr:nvCxnSpPr>
      <xdr:spPr>
        <a:xfrm flipV="1">
          <a:off x="13512800" y="77318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9" name="楕円 408"/>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10" name="公債費負担の状況該当値テキスト"/>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136374</xdr:rowOff>
    </xdr:from>
    <xdr:to>
      <xdr:col>77</xdr:col>
      <xdr:colOff>95250</xdr:colOff>
      <xdr:row>44</xdr:row>
      <xdr:rowOff>66524</xdr:rowOff>
    </xdr:to>
    <xdr:sp macro="" textlink="">
      <xdr:nvSpPr>
        <xdr:cNvPr id="411" name="楕円 410"/>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51301</xdr:rowOff>
    </xdr:from>
    <xdr:ext cx="736600" cy="259045"/>
    <xdr:sp macro="" textlink="">
      <xdr:nvSpPr>
        <xdr:cNvPr id="412" name="テキスト ボックス 411"/>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45357</xdr:rowOff>
    </xdr:from>
    <xdr:to>
      <xdr:col>73</xdr:col>
      <xdr:colOff>44450</xdr:colOff>
      <xdr:row>44</xdr:row>
      <xdr:rowOff>146957</xdr:rowOff>
    </xdr:to>
    <xdr:sp macro="" textlink="">
      <xdr:nvSpPr>
        <xdr:cNvPr id="413" name="楕円 412"/>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131734</xdr:rowOff>
    </xdr:from>
    <xdr:ext cx="762000" cy="259045"/>
    <xdr:sp macro="" textlink="">
      <xdr:nvSpPr>
        <xdr:cNvPr id="414" name="テキスト ボックス 413"/>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137281</xdr:rowOff>
    </xdr:from>
    <xdr:to>
      <xdr:col>68</xdr:col>
      <xdr:colOff>203200</xdr:colOff>
      <xdr:row>45</xdr:row>
      <xdr:rowOff>67431</xdr:rowOff>
    </xdr:to>
    <xdr:sp macro="" textlink="">
      <xdr:nvSpPr>
        <xdr:cNvPr id="415" name="楕円 414"/>
        <xdr:cNvSpPr/>
      </xdr:nvSpPr>
      <xdr:spPr>
        <a:xfrm>
          <a:off x="14351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52208</xdr:rowOff>
    </xdr:from>
    <xdr:ext cx="762000" cy="259045"/>
    <xdr:sp macro="" textlink="">
      <xdr:nvSpPr>
        <xdr:cNvPr id="416" name="テキスト ボックス 415"/>
        <xdr:cNvSpPr txBox="1"/>
      </xdr:nvSpPr>
      <xdr:spPr>
        <a:xfrm>
          <a:off x="14020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69245</xdr:rowOff>
    </xdr:from>
    <xdr:to>
      <xdr:col>64</xdr:col>
      <xdr:colOff>152400</xdr:colOff>
      <xdr:row>45</xdr:row>
      <xdr:rowOff>170845</xdr:rowOff>
    </xdr:to>
    <xdr:sp macro="" textlink="">
      <xdr:nvSpPr>
        <xdr:cNvPr id="417" name="楕円 416"/>
        <xdr:cNvSpPr/>
      </xdr:nvSpPr>
      <xdr:spPr>
        <a:xfrm>
          <a:off x="13462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155622</xdr:rowOff>
    </xdr:from>
    <xdr:ext cx="762000" cy="259045"/>
    <xdr:sp macro="" textlink="">
      <xdr:nvSpPr>
        <xdr:cNvPr id="418" name="テキスト ボックス 417"/>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事業や鳴門市・北島町共同浄水場整備といった大型事業に備え、ボートレース競走事業会計から繰り入れた事業収益金を財政調整基金や減債基金等に積立を行っている。令和４年度は、これらの基金を含めた地方債の償還額等に充当可能な基金が</a:t>
          </a:r>
          <a:r>
            <a:rPr kumimoji="1" lang="en-US" altLang="ja-JP" sz="1300">
              <a:latin typeface="ＭＳ Ｐゴシック" panose="020B0600070205080204" pitchFamily="50" charset="-128"/>
              <a:ea typeface="ＭＳ Ｐゴシック" panose="020B0600070205080204" pitchFamily="50" charset="-128"/>
            </a:rPr>
            <a:t>10,285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百万円増）となったものの、新庁舎整備事業等にかかる地方債借入により地方債現在高が</a:t>
          </a:r>
          <a:r>
            <a:rPr kumimoji="1" lang="en-US" altLang="ja-JP" sz="1300">
              <a:latin typeface="ＭＳ Ｐゴシック" panose="020B0600070205080204" pitchFamily="50" charset="-128"/>
              <a:ea typeface="ＭＳ Ｐゴシック" panose="020B0600070205080204" pitchFamily="50" charset="-128"/>
            </a:rPr>
            <a:t>28,089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百万円増）となったことから、将来負担比率は増加となった。将来負担の軽減のため、行財政改革の取り組みをより一層推進するとともに、新たな歳入確保策や、歳出抑制策等を実施していく必要がある。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92770</xdr:rowOff>
    </xdr:to>
    <xdr:cxnSp macro="">
      <xdr:nvCxnSpPr>
        <xdr:cNvPr id="449" name="直線コネクタ 448"/>
        <xdr:cNvCxnSpPr/>
      </xdr:nvCxnSpPr>
      <xdr:spPr>
        <a:xfrm flipV="1">
          <a:off x="17018000" y="2313214"/>
          <a:ext cx="0" cy="1380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64847</xdr:rowOff>
    </xdr:from>
    <xdr:ext cx="762000" cy="259045"/>
    <xdr:sp macro="" textlink="">
      <xdr:nvSpPr>
        <xdr:cNvPr id="450" name="将来負担の状況最小値テキスト"/>
        <xdr:cNvSpPr txBox="1"/>
      </xdr:nvSpPr>
      <xdr:spPr>
        <a:xfrm>
          <a:off x="17106900" y="366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92770</xdr:rowOff>
    </xdr:from>
    <xdr:to>
      <xdr:col>81</xdr:col>
      <xdr:colOff>133350</xdr:colOff>
      <xdr:row>21</xdr:row>
      <xdr:rowOff>92770</xdr:rowOff>
    </xdr:to>
    <xdr:cxnSp macro="">
      <xdr:nvCxnSpPr>
        <xdr:cNvPr id="451" name="直線コネクタ 450"/>
        <xdr:cNvCxnSpPr/>
      </xdr:nvCxnSpPr>
      <xdr:spPr>
        <a:xfrm>
          <a:off x="16929100" y="369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19</xdr:row>
      <xdr:rowOff>86360</xdr:rowOff>
    </xdr:to>
    <xdr:cxnSp macro="">
      <xdr:nvCxnSpPr>
        <xdr:cNvPr id="454" name="直線コネクタ 453"/>
        <xdr:cNvCxnSpPr/>
      </xdr:nvCxnSpPr>
      <xdr:spPr>
        <a:xfrm>
          <a:off x="16179800" y="331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5"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56" name="フローチャート: 判断 455"/>
        <xdr:cNvSpPr/>
      </xdr:nvSpPr>
      <xdr:spPr>
        <a:xfrm>
          <a:off x="16967200" y="23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62230</xdr:rowOff>
    </xdr:from>
    <xdr:to>
      <xdr:col>77</xdr:col>
      <xdr:colOff>44450</xdr:colOff>
      <xdr:row>22</xdr:row>
      <xdr:rowOff>8648</xdr:rowOff>
    </xdr:to>
    <xdr:cxnSp macro="">
      <xdr:nvCxnSpPr>
        <xdr:cNvPr id="457" name="直線コネクタ 456"/>
        <xdr:cNvCxnSpPr/>
      </xdr:nvCxnSpPr>
      <xdr:spPr>
        <a:xfrm flipV="1">
          <a:off x="15290800" y="3319780"/>
          <a:ext cx="8890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82731</xdr:rowOff>
    </xdr:from>
    <xdr:to>
      <xdr:col>77</xdr:col>
      <xdr:colOff>95250</xdr:colOff>
      <xdr:row>15</xdr:row>
      <xdr:rowOff>12881</xdr:rowOff>
    </xdr:to>
    <xdr:sp macro="" textlink="">
      <xdr:nvSpPr>
        <xdr:cNvPr id="458" name="フローチャート: 判断 457"/>
        <xdr:cNvSpPr/>
      </xdr:nvSpPr>
      <xdr:spPr>
        <a:xfrm>
          <a:off x="16129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23058</xdr:rowOff>
    </xdr:from>
    <xdr:ext cx="736600" cy="259045"/>
    <xdr:sp macro="" textlink="">
      <xdr:nvSpPr>
        <xdr:cNvPr id="459" name="テキスト ボックス 458"/>
        <xdr:cNvSpPr txBox="1"/>
      </xdr:nvSpPr>
      <xdr:spPr>
        <a:xfrm>
          <a:off x="15798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8648</xdr:rowOff>
    </xdr:from>
    <xdr:to>
      <xdr:col>72</xdr:col>
      <xdr:colOff>203200</xdr:colOff>
      <xdr:row>22</xdr:row>
      <xdr:rowOff>13244</xdr:rowOff>
    </xdr:to>
    <xdr:cxnSp macro="">
      <xdr:nvCxnSpPr>
        <xdr:cNvPr id="460" name="直線コネクタ 459"/>
        <xdr:cNvCxnSpPr/>
      </xdr:nvCxnSpPr>
      <xdr:spPr>
        <a:xfrm flipV="1">
          <a:off x="14401800" y="37805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61" name="フローチャート: 判断 460"/>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62" name="テキスト ボックス 461"/>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22</xdr:row>
      <xdr:rowOff>13244</xdr:rowOff>
    </xdr:to>
    <xdr:cxnSp macro="">
      <xdr:nvCxnSpPr>
        <xdr:cNvPr id="463" name="直線コネクタ 462"/>
        <xdr:cNvCxnSpPr/>
      </xdr:nvCxnSpPr>
      <xdr:spPr>
        <a:xfrm>
          <a:off x="13512800" y="365185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64" name="フローチャート: 判断 463"/>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65" name="テキスト ボックス 464"/>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66" name="フローチャート: 判断 465"/>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7" name="テキスト ボックス 466"/>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35560</xdr:rowOff>
    </xdr:from>
    <xdr:to>
      <xdr:col>81</xdr:col>
      <xdr:colOff>95250</xdr:colOff>
      <xdr:row>19</xdr:row>
      <xdr:rowOff>137160</xdr:rowOff>
    </xdr:to>
    <xdr:sp macro="" textlink="">
      <xdr:nvSpPr>
        <xdr:cNvPr id="473" name="楕円 472"/>
        <xdr:cNvSpPr/>
      </xdr:nvSpPr>
      <xdr:spPr>
        <a:xfrm>
          <a:off x="169672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7637</xdr:rowOff>
    </xdr:from>
    <xdr:ext cx="762000" cy="259045"/>
    <xdr:sp macro="" textlink="">
      <xdr:nvSpPr>
        <xdr:cNvPr id="474" name="将来負担の状況該当値テキスト"/>
        <xdr:cNvSpPr txBox="1"/>
      </xdr:nvSpPr>
      <xdr:spPr>
        <a:xfrm>
          <a:off x="17106900" y="326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11430</xdr:rowOff>
    </xdr:from>
    <xdr:to>
      <xdr:col>77</xdr:col>
      <xdr:colOff>95250</xdr:colOff>
      <xdr:row>19</xdr:row>
      <xdr:rowOff>113030</xdr:rowOff>
    </xdr:to>
    <xdr:sp macro="" textlink="">
      <xdr:nvSpPr>
        <xdr:cNvPr id="475" name="楕円 474"/>
        <xdr:cNvSpPr/>
      </xdr:nvSpPr>
      <xdr:spPr>
        <a:xfrm>
          <a:off x="16129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97807</xdr:rowOff>
    </xdr:from>
    <xdr:ext cx="736600" cy="259045"/>
    <xdr:sp macro="" textlink="">
      <xdr:nvSpPr>
        <xdr:cNvPr id="476" name="テキスト ボックス 475"/>
        <xdr:cNvSpPr txBox="1"/>
      </xdr:nvSpPr>
      <xdr:spPr>
        <a:xfrm>
          <a:off x="15798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129298</xdr:rowOff>
    </xdr:from>
    <xdr:to>
      <xdr:col>73</xdr:col>
      <xdr:colOff>44450</xdr:colOff>
      <xdr:row>22</xdr:row>
      <xdr:rowOff>59448</xdr:rowOff>
    </xdr:to>
    <xdr:sp macro="" textlink="">
      <xdr:nvSpPr>
        <xdr:cNvPr id="477" name="楕円 476"/>
        <xdr:cNvSpPr/>
      </xdr:nvSpPr>
      <xdr:spPr>
        <a:xfrm>
          <a:off x="15240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44225</xdr:rowOff>
    </xdr:from>
    <xdr:ext cx="762000" cy="259045"/>
    <xdr:sp macro="" textlink="">
      <xdr:nvSpPr>
        <xdr:cNvPr id="478" name="テキスト ボックス 477"/>
        <xdr:cNvSpPr txBox="1"/>
      </xdr:nvSpPr>
      <xdr:spPr>
        <a:xfrm>
          <a:off x="14909800" y="381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133894</xdr:rowOff>
    </xdr:from>
    <xdr:to>
      <xdr:col>68</xdr:col>
      <xdr:colOff>203200</xdr:colOff>
      <xdr:row>22</xdr:row>
      <xdr:rowOff>64044</xdr:rowOff>
    </xdr:to>
    <xdr:sp macro="" textlink="">
      <xdr:nvSpPr>
        <xdr:cNvPr id="479" name="楕円 478"/>
        <xdr:cNvSpPr/>
      </xdr:nvSpPr>
      <xdr:spPr>
        <a:xfrm>
          <a:off x="14351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48821</xdr:rowOff>
    </xdr:from>
    <xdr:ext cx="762000" cy="259045"/>
    <xdr:sp macro="" textlink="">
      <xdr:nvSpPr>
        <xdr:cNvPr id="480" name="テキスト ボックス 479"/>
        <xdr:cNvSpPr txBox="1"/>
      </xdr:nvSpPr>
      <xdr:spPr>
        <a:xfrm>
          <a:off x="14020800" y="38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605</xdr:rowOff>
    </xdr:from>
    <xdr:to>
      <xdr:col>64</xdr:col>
      <xdr:colOff>152400</xdr:colOff>
      <xdr:row>21</xdr:row>
      <xdr:rowOff>102205</xdr:rowOff>
    </xdr:to>
    <xdr:sp macro="" textlink="">
      <xdr:nvSpPr>
        <xdr:cNvPr id="481" name="楕円 480"/>
        <xdr:cNvSpPr/>
      </xdr:nvSpPr>
      <xdr:spPr>
        <a:xfrm>
          <a:off x="13462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86982</xdr:rowOff>
    </xdr:from>
    <xdr:ext cx="762000" cy="259045"/>
    <xdr:sp macro="" textlink="">
      <xdr:nvSpPr>
        <xdr:cNvPr id="482" name="テキスト ボックス 481"/>
        <xdr:cNvSpPr txBox="1"/>
      </xdr:nvSpPr>
      <xdr:spPr>
        <a:xfrm>
          <a:off x="13131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54,746
54,197
135.66
30,631,172
29,454,028
876,482
13,722,919
28,088,706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類似団体よりも高い状態が続いている要因としては、ごみ収集業務が直営であることや、幼稚園における施設数（教員数）が多いことが挙げられる。　今後、直営によるサービスや施設の管理方法について更なる見直しを行い、人件費の削減に取り組んでいく。前年度比増の主な要因としては、定年退職者増加による退職金の増加が影響している。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39</xdr:row>
      <xdr:rowOff>138430</xdr:rowOff>
    </xdr:to>
    <xdr:cxnSp macro="">
      <xdr:nvCxnSpPr>
        <xdr:cNvPr id="66" name="直線コネクタ 65"/>
        <xdr:cNvCxnSpPr/>
      </xdr:nvCxnSpPr>
      <xdr:spPr>
        <a:xfrm>
          <a:off x="3987800" y="6672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130810</xdr:rowOff>
    </xdr:to>
    <xdr:cxnSp macro="">
      <xdr:nvCxnSpPr>
        <xdr:cNvPr id="69" name="直線コネクタ 68"/>
        <xdr:cNvCxnSpPr/>
      </xdr:nvCxnSpPr>
      <xdr:spPr>
        <a:xfrm flipV="1">
          <a:off x="3098800" y="6672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130810</xdr:rowOff>
    </xdr:to>
    <xdr:cxnSp macro="">
      <xdr:nvCxnSpPr>
        <xdr:cNvPr id="72" name="直線コネクタ 71"/>
        <xdr:cNvCxnSpPr/>
      </xdr:nvCxnSpPr>
      <xdr:spPr>
        <a:xfrm>
          <a:off x="2209800" y="679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107950</xdr:rowOff>
    </xdr:to>
    <xdr:cxnSp macro="">
      <xdr:nvCxnSpPr>
        <xdr:cNvPr id="75" name="直線コネクタ 74"/>
        <xdr:cNvCxnSpPr/>
      </xdr:nvCxnSpPr>
      <xdr:spPr>
        <a:xfrm>
          <a:off x="1320800" y="670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167657</xdr:rowOff>
    </xdr:from>
    <xdr:ext cx="762000" cy="259045"/>
    <xdr:sp macro="" textlink="">
      <xdr:nvSpPr>
        <xdr:cNvPr id="86" name="人件費該当値テキスト"/>
        <xdr:cNvSpPr txBox="1"/>
      </xdr:nvSpPr>
      <xdr:spPr>
        <a:xfrm>
          <a:off x="4914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以降、組織・機構の見直しや民間委託等の推進、指定管理制度の導入により、民間や特定非営利活動法人の資源・人材を活用することで経費の削減に取り組んできた結果、類似団体平均よりも低い値となっている。令和３年度については、分子となる物件費の増加（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百万）、分母となる経常一般財源の減少（地方交付税、地方特例交付金等の減）が影響し、前年度比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17</xdr:row>
      <xdr:rowOff>6350</xdr:rowOff>
    </xdr:to>
    <xdr:cxnSp macro="">
      <xdr:nvCxnSpPr>
        <xdr:cNvPr id="127" name="直線コネクタ 126"/>
        <xdr:cNvCxnSpPr/>
      </xdr:nvCxnSpPr>
      <xdr:spPr>
        <a:xfrm>
          <a:off x="15671800" y="2717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25400</xdr:rowOff>
    </xdr:to>
    <xdr:cxnSp macro="">
      <xdr:nvCxnSpPr>
        <xdr:cNvPr id="130" name="直線コネクタ 129"/>
        <xdr:cNvCxnSpPr/>
      </xdr:nvCxnSpPr>
      <xdr:spPr>
        <a:xfrm flipV="1">
          <a:off x="14782800" y="271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25400</xdr:rowOff>
    </xdr:to>
    <xdr:cxnSp macro="">
      <xdr:nvCxnSpPr>
        <xdr:cNvPr id="133" name="直線コネクタ 132"/>
        <xdr:cNvCxnSpPr/>
      </xdr:nvCxnSpPr>
      <xdr:spPr>
        <a:xfrm>
          <a:off x="13893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25400</xdr:rowOff>
    </xdr:to>
    <xdr:cxnSp macro="">
      <xdr:nvCxnSpPr>
        <xdr:cNvPr id="136" name="直線コネクタ 135"/>
        <xdr:cNvCxnSpPr/>
      </xdr:nvCxnSpPr>
      <xdr:spPr>
        <a:xfrm>
          <a:off x="13004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2" name="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分子となる扶助費は、子育て世帯（約</a:t>
          </a:r>
          <a:r>
            <a:rPr kumimoji="1" lang="en-US" altLang="ja-JP" sz="1200">
              <a:latin typeface="ＭＳ Ｐゴシック" panose="020B0600070205080204" pitchFamily="50" charset="-128"/>
              <a:ea typeface="ＭＳ Ｐゴシック" panose="020B0600070205080204" pitchFamily="50" charset="-128"/>
            </a:rPr>
            <a:t>685</a:t>
          </a:r>
          <a:r>
            <a:rPr kumimoji="1" lang="ja-JP" altLang="en-US" sz="1200">
              <a:latin typeface="ＭＳ Ｐゴシック" panose="020B0600070205080204" pitchFamily="50" charset="-128"/>
              <a:ea typeface="ＭＳ Ｐゴシック" panose="020B0600070205080204" pitchFamily="50" charset="-128"/>
            </a:rPr>
            <a:t>百万円減）や住民税非課税世帯等（約</a:t>
          </a:r>
          <a:r>
            <a:rPr kumimoji="1" lang="en-US" altLang="ja-JP" sz="1200">
              <a:latin typeface="ＭＳ Ｐゴシック" panose="020B0600070205080204" pitchFamily="50" charset="-128"/>
              <a:ea typeface="ＭＳ Ｐゴシック" panose="020B0600070205080204" pitchFamily="50" charset="-128"/>
            </a:rPr>
            <a:t>549</a:t>
          </a:r>
          <a:r>
            <a:rPr kumimoji="1" lang="ja-JP" altLang="en-US" sz="1200">
              <a:latin typeface="ＭＳ Ｐゴシック" panose="020B0600070205080204" pitchFamily="50" charset="-128"/>
              <a:ea typeface="ＭＳ Ｐゴシック" panose="020B0600070205080204" pitchFamily="50" charset="-128"/>
            </a:rPr>
            <a:t>百万円減）への臨時特別給付金給付事業費の減などにより、約</a:t>
          </a:r>
          <a:r>
            <a:rPr kumimoji="1" lang="en-US" altLang="ja-JP" sz="1200">
              <a:latin typeface="ＭＳ Ｐゴシック" panose="020B0600070205080204" pitchFamily="50" charset="-128"/>
              <a:ea typeface="ＭＳ Ｐゴシック" panose="020B0600070205080204" pitchFamily="50" charset="-128"/>
            </a:rPr>
            <a:t>590</a:t>
          </a:r>
          <a:r>
            <a:rPr kumimoji="1" lang="ja-JP" altLang="en-US" sz="1200">
              <a:latin typeface="ＭＳ Ｐゴシック" panose="020B0600070205080204" pitchFamily="50" charset="-128"/>
              <a:ea typeface="ＭＳ Ｐゴシック" panose="020B0600070205080204" pitchFamily="50" charset="-128"/>
            </a:rPr>
            <a:t>百万円の減となっているものの、分母となる経常一般財源の減少（地方交付税、地方特例交付金等の減）が、比率増加に影響し、前年度比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ポイントの増加となった。令和４年度は減少している扶助費だが、コロナ対策の臨時的な事業を除くと元来増加傾向であるため、今後の削減は厳しいものになると想定される。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85852</xdr:rowOff>
    </xdr:from>
    <xdr:to>
      <xdr:col>24</xdr:col>
      <xdr:colOff>25400</xdr:colOff>
      <xdr:row>56</xdr:row>
      <xdr:rowOff>140716</xdr:rowOff>
    </xdr:to>
    <xdr:cxnSp macro="">
      <xdr:nvCxnSpPr>
        <xdr:cNvPr id="186" name="直線コネクタ 185"/>
        <xdr:cNvCxnSpPr/>
      </xdr:nvCxnSpPr>
      <xdr:spPr>
        <a:xfrm>
          <a:off x="3987800" y="9687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85852</xdr:rowOff>
    </xdr:to>
    <xdr:cxnSp macro="">
      <xdr:nvCxnSpPr>
        <xdr:cNvPr id="189" name="直線コネクタ 188"/>
        <xdr:cNvCxnSpPr/>
      </xdr:nvCxnSpPr>
      <xdr:spPr>
        <a:xfrm>
          <a:off x="3098800" y="9687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140716</xdr:rowOff>
    </xdr:to>
    <xdr:cxnSp macro="">
      <xdr:nvCxnSpPr>
        <xdr:cNvPr id="192" name="直線コネクタ 191"/>
        <xdr:cNvCxnSpPr/>
      </xdr:nvCxnSpPr>
      <xdr:spPr>
        <a:xfrm flipV="1">
          <a:off x="2209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140716</xdr:rowOff>
    </xdr:to>
    <xdr:cxnSp macro="">
      <xdr:nvCxnSpPr>
        <xdr:cNvPr id="195" name="直線コネクタ 194"/>
        <xdr:cNvCxnSpPr/>
      </xdr:nvCxnSpPr>
      <xdr:spPr>
        <a:xfrm>
          <a:off x="1320800" y="9668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89916</xdr:rowOff>
    </xdr:from>
    <xdr:to>
      <xdr:col>24</xdr:col>
      <xdr:colOff>76200</xdr:colOff>
      <xdr:row>57</xdr:row>
      <xdr:rowOff>20066</xdr:rowOff>
    </xdr:to>
    <xdr:sp macro="" textlink="">
      <xdr:nvSpPr>
        <xdr:cNvPr id="205" name="楕円 204"/>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61993</xdr:rowOff>
    </xdr:from>
    <xdr:ext cx="762000" cy="259045"/>
    <xdr:sp macro="" textlink="">
      <xdr:nvSpPr>
        <xdr:cNvPr id="206" name="扶助費該当値テキスト"/>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35052</xdr:rowOff>
    </xdr:from>
    <xdr:to>
      <xdr:col>20</xdr:col>
      <xdr:colOff>38100</xdr:colOff>
      <xdr:row>56</xdr:row>
      <xdr:rowOff>136652</xdr:rowOff>
    </xdr:to>
    <xdr:sp macro="" textlink="">
      <xdr:nvSpPr>
        <xdr:cNvPr id="207" name="楕円 206"/>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208" name="テキスト ボックス 207"/>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09" name="楕円 208"/>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10" name="テキスト ボックス 209"/>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1" name="楕円 210"/>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2" name="テキスト ボックス 211"/>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3" name="楕円 212"/>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4" name="テキスト ボックス 213"/>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その他の主な内訳は繰出金であるが、そのうち、特別会計への繰出金が大きな割合を占めている。介護保険事業特別会計への繰出金は約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百万円減、後期高齢者医療特別会計への繰出金は約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百万円減となり、分子となるその他は約</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百万円の減少となった。しかし、分母となる経常一般財源の減少（地方交付税、地方特例交付金等の減）が大きく、</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xdr:cNvCxnSpPr/>
      </xdr:nvCxnSpPr>
      <xdr:spPr>
        <a:xfrm flipV="1">
          <a:off x="16510000" y="91186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149877</xdr:rowOff>
    </xdr:from>
    <xdr:ext cx="762000" cy="259045"/>
    <xdr:sp macro="" textlink="">
      <xdr:nvSpPr>
        <xdr:cNvPr id="243" name="その他最小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6350</xdr:rowOff>
    </xdr:from>
    <xdr:to>
      <xdr:col>82</xdr:col>
      <xdr:colOff>196850</xdr:colOff>
      <xdr:row>59</xdr:row>
      <xdr:rowOff>6350</xdr:rowOff>
    </xdr:to>
    <xdr:cxnSp macro="">
      <xdr:nvCxnSpPr>
        <xdr:cNvPr id="244" name="直線コネクタ 243"/>
        <xdr:cNvCxnSpPr/>
      </xdr:nvCxnSpPr>
      <xdr:spPr>
        <a:xfrm>
          <a:off x="16421100" y="1012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5"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6" name="直線コネクタ 245"/>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31750</xdr:rowOff>
    </xdr:to>
    <xdr:cxnSp macro="">
      <xdr:nvCxnSpPr>
        <xdr:cNvPr id="247" name="直線コネクタ 246"/>
        <xdr:cNvCxnSpPr/>
      </xdr:nvCxnSpPr>
      <xdr:spPr>
        <a:xfrm flipV="1">
          <a:off x="15671800" y="1012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82550</xdr:rowOff>
    </xdr:to>
    <xdr:cxnSp macro="">
      <xdr:nvCxnSpPr>
        <xdr:cNvPr id="250" name="直線コネクタ 249"/>
        <xdr:cNvCxnSpPr/>
      </xdr:nvCxnSpPr>
      <xdr:spPr>
        <a:xfrm flipV="1">
          <a:off x="14782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52" name="テキスト ボックス 251"/>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60</xdr:row>
      <xdr:rowOff>139700</xdr:rowOff>
    </xdr:to>
    <xdr:cxnSp macro="">
      <xdr:nvCxnSpPr>
        <xdr:cNvPr id="253" name="直線コネクタ 252"/>
        <xdr:cNvCxnSpPr/>
      </xdr:nvCxnSpPr>
      <xdr:spPr>
        <a:xfrm flipV="1">
          <a:off x="13893800" y="10198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120650</xdr:rowOff>
    </xdr:from>
    <xdr:to>
      <xdr:col>74</xdr:col>
      <xdr:colOff>31750</xdr:colOff>
      <xdr:row>56</xdr:row>
      <xdr:rowOff>50800</xdr:rowOff>
    </xdr:to>
    <xdr:sp macro="" textlink="">
      <xdr:nvSpPr>
        <xdr:cNvPr id="254" name="フローチャート: 判断 253"/>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55" name="テキスト ボックス 254"/>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139700</xdr:rowOff>
    </xdr:from>
    <xdr:to>
      <xdr:col>69</xdr:col>
      <xdr:colOff>92075</xdr:colOff>
      <xdr:row>61</xdr:row>
      <xdr:rowOff>6350</xdr:rowOff>
    </xdr:to>
    <xdr:cxnSp macro="">
      <xdr:nvCxnSpPr>
        <xdr:cNvPr id="256" name="直線コネクタ 255"/>
        <xdr:cNvCxnSpPr/>
      </xdr:nvCxnSpPr>
      <xdr:spPr>
        <a:xfrm flipV="1">
          <a:off x="13004800" y="1042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xdr:rowOff>
    </xdr:from>
    <xdr:to>
      <xdr:col>69</xdr:col>
      <xdr:colOff>142875</xdr:colOff>
      <xdr:row>57</xdr:row>
      <xdr:rowOff>107950</xdr:rowOff>
    </xdr:to>
    <xdr:sp macro="" textlink="">
      <xdr:nvSpPr>
        <xdr:cNvPr id="257" name="フローチャート: 判断 256"/>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58" name="テキスト ボックス 257"/>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6" name="楕円 265"/>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7"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8" name="楕円 267"/>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9" name="テキスト ボックス 268"/>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0" name="楕円 269"/>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1" name="テキスト ボックス 270"/>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88900</xdr:rowOff>
    </xdr:from>
    <xdr:to>
      <xdr:col>69</xdr:col>
      <xdr:colOff>142875</xdr:colOff>
      <xdr:row>61</xdr:row>
      <xdr:rowOff>19050</xdr:rowOff>
    </xdr:to>
    <xdr:sp macro="" textlink="">
      <xdr:nvSpPr>
        <xdr:cNvPr id="272" name="楕円 271"/>
        <xdr:cNvSpPr/>
      </xdr:nvSpPr>
      <xdr:spPr>
        <a:xfrm>
          <a:off x="13843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3827</xdr:rowOff>
    </xdr:from>
    <xdr:ext cx="762000" cy="259045"/>
    <xdr:sp macro="" textlink="">
      <xdr:nvSpPr>
        <xdr:cNvPr id="273" name="テキスト ボックス 272"/>
        <xdr:cNvSpPr txBox="1"/>
      </xdr:nvSpPr>
      <xdr:spPr>
        <a:xfrm>
          <a:off x="13512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74" name="楕円 273"/>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75" name="テキスト ボックス 274"/>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年度まで補助金・交付金を一般財源ベースで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年度までは３～５％削減の概算要求基準を設け経費削減に努めてきた。令和４年度については、新型コロナウイルス感染症経済対策事業費減の影響から、補助費等が</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百万円減少しており、前年度比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ポイント減となった。今後も公平性・有効性等の観点から見直しを行うなど、効率的な予算執行に努める。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299"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0" name="直線コネクタ 299"/>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18415</xdr:rowOff>
    </xdr:to>
    <xdr:cxnSp macro="">
      <xdr:nvCxnSpPr>
        <xdr:cNvPr id="303" name="直線コネクタ 302"/>
        <xdr:cNvCxnSpPr/>
      </xdr:nvCxnSpPr>
      <xdr:spPr>
        <a:xfrm flipV="1">
          <a:off x="15671800" y="61620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4" name="補助費等平均値テキスト"/>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144145</xdr:rowOff>
    </xdr:from>
    <xdr:to>
      <xdr:col>78</xdr:col>
      <xdr:colOff>69850</xdr:colOff>
      <xdr:row>36</xdr:row>
      <xdr:rowOff>18415</xdr:rowOff>
    </xdr:to>
    <xdr:cxnSp macro="">
      <xdr:nvCxnSpPr>
        <xdr:cNvPr id="306" name="直線コネクタ 305"/>
        <xdr:cNvCxnSpPr/>
      </xdr:nvCxnSpPr>
      <xdr:spPr>
        <a:xfrm>
          <a:off x="14782800" y="6144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08" name="テキスト ボックス 307"/>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138430</xdr:rowOff>
    </xdr:from>
    <xdr:to>
      <xdr:col>73</xdr:col>
      <xdr:colOff>180975</xdr:colOff>
      <xdr:row>35</xdr:row>
      <xdr:rowOff>144145</xdr:rowOff>
    </xdr:to>
    <xdr:cxnSp macro="">
      <xdr:nvCxnSpPr>
        <xdr:cNvPr id="309" name="直線コネクタ 308"/>
        <xdr:cNvCxnSpPr/>
      </xdr:nvCxnSpPr>
      <xdr:spPr>
        <a:xfrm>
          <a:off x="13893800" y="596773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0" name="フローチャート: 判断 309"/>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1" name="テキスト ボックス 310"/>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132715</xdr:rowOff>
    </xdr:from>
    <xdr:to>
      <xdr:col>69</xdr:col>
      <xdr:colOff>92075</xdr:colOff>
      <xdr:row>34</xdr:row>
      <xdr:rowOff>138430</xdr:rowOff>
    </xdr:to>
    <xdr:cxnSp macro="">
      <xdr:nvCxnSpPr>
        <xdr:cNvPr id="312" name="直線コネクタ 311"/>
        <xdr:cNvCxnSpPr/>
      </xdr:nvCxnSpPr>
      <xdr:spPr>
        <a:xfrm>
          <a:off x="13004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3" name="フローチャート: 判断 312"/>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4" name="テキスト ボックス 313"/>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5" name="フローチャート: 判断 314"/>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6" name="テキスト ボックス 315"/>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2" name="楕円 321"/>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3"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139065</xdr:rowOff>
    </xdr:from>
    <xdr:to>
      <xdr:col>78</xdr:col>
      <xdr:colOff>120650</xdr:colOff>
      <xdr:row>36</xdr:row>
      <xdr:rowOff>69215</xdr:rowOff>
    </xdr:to>
    <xdr:sp macro="" textlink="">
      <xdr:nvSpPr>
        <xdr:cNvPr id="324" name="楕円 323"/>
        <xdr:cNvSpPr/>
      </xdr:nvSpPr>
      <xdr:spPr>
        <a:xfrm>
          <a:off x="15621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79392</xdr:rowOff>
    </xdr:from>
    <xdr:ext cx="736600" cy="259045"/>
    <xdr:sp macro="" textlink="">
      <xdr:nvSpPr>
        <xdr:cNvPr id="325" name="テキスト ボックス 324"/>
        <xdr:cNvSpPr txBox="1"/>
      </xdr:nvSpPr>
      <xdr:spPr>
        <a:xfrm>
          <a:off x="15290800" y="590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93345</xdr:rowOff>
    </xdr:from>
    <xdr:to>
      <xdr:col>74</xdr:col>
      <xdr:colOff>31750</xdr:colOff>
      <xdr:row>36</xdr:row>
      <xdr:rowOff>23495</xdr:rowOff>
    </xdr:to>
    <xdr:sp macro="" textlink="">
      <xdr:nvSpPr>
        <xdr:cNvPr id="326" name="楕円 325"/>
        <xdr:cNvSpPr/>
      </xdr:nvSpPr>
      <xdr:spPr>
        <a:xfrm>
          <a:off x="14732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33672</xdr:rowOff>
    </xdr:from>
    <xdr:ext cx="762000" cy="259045"/>
    <xdr:sp macro="" textlink="">
      <xdr:nvSpPr>
        <xdr:cNvPr id="327" name="テキスト ボックス 326"/>
        <xdr:cNvSpPr txBox="1"/>
      </xdr:nvSpPr>
      <xdr:spPr>
        <a:xfrm>
          <a:off x="14401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87630</xdr:rowOff>
    </xdr:from>
    <xdr:to>
      <xdr:col>69</xdr:col>
      <xdr:colOff>142875</xdr:colOff>
      <xdr:row>35</xdr:row>
      <xdr:rowOff>17780</xdr:rowOff>
    </xdr:to>
    <xdr:sp macro="" textlink="">
      <xdr:nvSpPr>
        <xdr:cNvPr id="328" name="楕円 327"/>
        <xdr:cNvSpPr/>
      </xdr:nvSpPr>
      <xdr:spPr>
        <a:xfrm>
          <a:off x="13843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27957</xdr:rowOff>
    </xdr:from>
    <xdr:ext cx="762000" cy="259045"/>
    <xdr:sp macro="" textlink="">
      <xdr:nvSpPr>
        <xdr:cNvPr id="329" name="テキスト ボックス 328"/>
        <xdr:cNvSpPr txBox="1"/>
      </xdr:nvSpPr>
      <xdr:spPr>
        <a:xfrm>
          <a:off x="13512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81915</xdr:rowOff>
    </xdr:from>
    <xdr:to>
      <xdr:col>65</xdr:col>
      <xdr:colOff>53975</xdr:colOff>
      <xdr:row>35</xdr:row>
      <xdr:rowOff>12065</xdr:rowOff>
    </xdr:to>
    <xdr:sp macro="" textlink="">
      <xdr:nvSpPr>
        <xdr:cNvPr id="330" name="楕円 329"/>
        <xdr:cNvSpPr/>
      </xdr:nvSpPr>
      <xdr:spPr>
        <a:xfrm>
          <a:off x="12954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22242</xdr:rowOff>
    </xdr:from>
    <xdr:ext cx="762000" cy="259045"/>
    <xdr:sp macro="" textlink="">
      <xdr:nvSpPr>
        <xdr:cNvPr id="331" name="テキスト ボックス 330"/>
        <xdr:cNvSpPr txBox="1"/>
      </xdr:nvSpPr>
      <xdr:spPr>
        <a:xfrm>
          <a:off x="12623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公債費において大きなウエイトを占めていた地方債の償還終了に伴う元利償還金の減少により比率の減少傾向が続いていたが、令和４年度においては前年度比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となっている。主な増加要因としては、分母となる経常一般財源の減少（地方交付税、地方特例交付金等の減）が、比率増加に影響していることが挙げられる。公債費については、数年後に道の駅整備に係る起債の償還が始まることに加え、新庁舎整備事業などの大型事業が控えていることから、今後の削減は厳しいものとなると想定され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1" name="直線コネクタ 360"/>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3" name="直線コネクタ 36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4"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5" name="直線コネクタ 364"/>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154214</xdr:rowOff>
    </xdr:to>
    <xdr:cxnSp macro="">
      <xdr:nvCxnSpPr>
        <xdr:cNvPr id="366" name="直線コネクタ 365"/>
        <xdr:cNvCxnSpPr/>
      </xdr:nvCxnSpPr>
      <xdr:spPr>
        <a:xfrm>
          <a:off x="3987800" y="13140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7"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68" name="フローチャート: 判断 367"/>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77</xdr:row>
      <xdr:rowOff>102507</xdr:rowOff>
    </xdr:to>
    <xdr:cxnSp macro="">
      <xdr:nvCxnSpPr>
        <xdr:cNvPr id="369" name="直線コネクタ 368"/>
        <xdr:cNvCxnSpPr/>
      </xdr:nvCxnSpPr>
      <xdr:spPr>
        <a:xfrm flipV="1">
          <a:off x="3098800" y="131408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0" name="フローチャート: 判断 369"/>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1" name="テキスト ボックス 370"/>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146050</xdr:rowOff>
    </xdr:to>
    <xdr:cxnSp macro="">
      <xdr:nvCxnSpPr>
        <xdr:cNvPr id="372" name="直線コネクタ 371"/>
        <xdr:cNvCxnSpPr/>
      </xdr:nvCxnSpPr>
      <xdr:spPr>
        <a:xfrm flipV="1">
          <a:off x="2209800" y="1330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78</xdr:row>
      <xdr:rowOff>94343</xdr:rowOff>
    </xdr:to>
    <xdr:cxnSp macro="">
      <xdr:nvCxnSpPr>
        <xdr:cNvPr id="375" name="直線コネクタ 374"/>
        <xdr:cNvCxnSpPr/>
      </xdr:nvCxnSpPr>
      <xdr:spPr>
        <a:xfrm flipV="1">
          <a:off x="1320800" y="1334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6" name="フローチャート: 判断 375"/>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7" name="テキスト ボックス 376"/>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78" name="フローチャート: 判断 377"/>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79" name="テキスト ボックス 378"/>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103414</xdr:rowOff>
    </xdr:from>
    <xdr:to>
      <xdr:col>24</xdr:col>
      <xdr:colOff>76200</xdr:colOff>
      <xdr:row>77</xdr:row>
      <xdr:rowOff>33564</xdr:rowOff>
    </xdr:to>
    <xdr:sp macro="" textlink="">
      <xdr:nvSpPr>
        <xdr:cNvPr id="385" name="楕円 384"/>
        <xdr:cNvSpPr/>
      </xdr:nvSpPr>
      <xdr:spPr>
        <a:xfrm>
          <a:off x="4775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119941</xdr:rowOff>
    </xdr:from>
    <xdr:ext cx="762000" cy="259045"/>
    <xdr:sp macro="" textlink="">
      <xdr:nvSpPr>
        <xdr:cNvPr id="386" name="公債費該当値テキスト"/>
        <xdr:cNvSpPr txBox="1"/>
      </xdr:nvSpPr>
      <xdr:spPr>
        <a:xfrm>
          <a:off x="4914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87" name="楕円 386"/>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88" name="テキスト ボックス 387"/>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89" name="楕円 388"/>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90" name="テキスト ボックス 389"/>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1" name="楕円 390"/>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2" name="テキスト ボックス 391"/>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3" name="楕円 392"/>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4" name="テキスト ボックス 393"/>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分子となる公債費以外の総額は令和３年度から約</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百万円減少しているが、分母となる経常一般財源の減少（地方交付税、地方特例交付金等の減）が大きいため、前年度比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ポイントの増加となった。行財政改革の取り組みを推進し、人件費の適正化や効果的・効率的な事業運営等に努める。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2" name="直線コネクタ 421"/>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3"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4" name="直線コネクタ 423"/>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5"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6" name="直線コネクタ 425"/>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79</xdr:row>
      <xdr:rowOff>39370</xdr:rowOff>
    </xdr:to>
    <xdr:cxnSp macro="">
      <xdr:nvCxnSpPr>
        <xdr:cNvPr id="427" name="直線コネクタ 426"/>
        <xdr:cNvCxnSpPr/>
      </xdr:nvCxnSpPr>
      <xdr:spPr>
        <a:xfrm>
          <a:off x="15671800" y="1331722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88900</xdr:rowOff>
    </xdr:to>
    <xdr:cxnSp macro="">
      <xdr:nvCxnSpPr>
        <xdr:cNvPr id="430" name="直線コネクタ 429"/>
        <xdr:cNvCxnSpPr/>
      </xdr:nvCxnSpPr>
      <xdr:spPr>
        <a:xfrm flipV="1">
          <a:off x="14782800" y="13317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1" name="フローチャート: 判断 430"/>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2" name="テキスト ボックス 431"/>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88900</xdr:rowOff>
    </xdr:to>
    <xdr:cxnSp macro="">
      <xdr:nvCxnSpPr>
        <xdr:cNvPr id="433" name="直線コネクタ 432"/>
        <xdr:cNvCxnSpPr/>
      </xdr:nvCxnSpPr>
      <xdr:spPr>
        <a:xfrm>
          <a:off x="13893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4" name="フローチャート: 判断 433"/>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5" name="テキスト ボックス 434"/>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78</xdr:row>
      <xdr:rowOff>12700</xdr:rowOff>
    </xdr:to>
    <xdr:cxnSp macro="">
      <xdr:nvCxnSpPr>
        <xdr:cNvPr id="436" name="直線コネクタ 435"/>
        <xdr:cNvCxnSpPr/>
      </xdr:nvCxnSpPr>
      <xdr:spPr>
        <a:xfrm>
          <a:off x="13004800" y="13233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7" name="フローチャート: 判断 436"/>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38" name="テキスト ボックス 437"/>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39" name="フローチャート: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46" name="楕円 445"/>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47"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8" name="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9" name="テキスト ボックス 44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50" name="楕円 449"/>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51" name="テキスト ボックス 450"/>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4" name="楕円 453"/>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55" name="テキスト ボックス 45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162387</xdr:rowOff>
    </xdr:from>
    <xdr:to>
      <xdr:col>29</xdr:col>
      <xdr:colOff>127000</xdr:colOff>
      <xdr:row>17</xdr:row>
      <xdr:rowOff>169032</xdr:rowOff>
    </xdr:to>
    <xdr:cxnSp macro="">
      <xdr:nvCxnSpPr>
        <xdr:cNvPr id="48" name="直線コネクタ 47"/>
        <xdr:cNvCxnSpPr/>
      </xdr:nvCxnSpPr>
      <xdr:spPr bwMode="auto">
        <a:xfrm flipV="1">
          <a:off x="5003800" y="3124662"/>
          <a:ext cx="647700" cy="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169032</xdr:rowOff>
    </xdr:from>
    <xdr:to>
      <xdr:col>26</xdr:col>
      <xdr:colOff>50800</xdr:colOff>
      <xdr:row>18</xdr:row>
      <xdr:rowOff>37785</xdr:rowOff>
    </xdr:to>
    <xdr:cxnSp macro="">
      <xdr:nvCxnSpPr>
        <xdr:cNvPr id="51" name="直線コネクタ 50"/>
        <xdr:cNvCxnSpPr/>
      </xdr:nvCxnSpPr>
      <xdr:spPr bwMode="auto">
        <a:xfrm flipV="1">
          <a:off x="4305300" y="3131307"/>
          <a:ext cx="698500" cy="4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29891</xdr:rowOff>
    </xdr:from>
    <xdr:to>
      <xdr:col>22</xdr:col>
      <xdr:colOff>114300</xdr:colOff>
      <xdr:row>18</xdr:row>
      <xdr:rowOff>37785</xdr:rowOff>
    </xdr:to>
    <xdr:cxnSp macro="">
      <xdr:nvCxnSpPr>
        <xdr:cNvPr id="54" name="直線コネクタ 53"/>
        <xdr:cNvCxnSpPr/>
      </xdr:nvCxnSpPr>
      <xdr:spPr bwMode="auto">
        <a:xfrm>
          <a:off x="3606800" y="3163616"/>
          <a:ext cx="698500" cy="7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29891</xdr:rowOff>
    </xdr:from>
    <xdr:to>
      <xdr:col>18</xdr:col>
      <xdr:colOff>177800</xdr:colOff>
      <xdr:row>18</xdr:row>
      <xdr:rowOff>69499</xdr:rowOff>
    </xdr:to>
    <xdr:cxnSp macro="">
      <xdr:nvCxnSpPr>
        <xdr:cNvPr id="57" name="直線コネクタ 56"/>
        <xdr:cNvCxnSpPr/>
      </xdr:nvCxnSpPr>
      <xdr:spPr bwMode="auto">
        <a:xfrm flipV="1">
          <a:off x="2908300" y="3163616"/>
          <a:ext cx="698500" cy="3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111587</xdr:rowOff>
    </xdr:from>
    <xdr:to>
      <xdr:col>29</xdr:col>
      <xdr:colOff>177800</xdr:colOff>
      <xdr:row>18</xdr:row>
      <xdr:rowOff>41737</xdr:rowOff>
    </xdr:to>
    <xdr:sp macro="" textlink="">
      <xdr:nvSpPr>
        <xdr:cNvPr id="67" name="楕円 66"/>
        <xdr:cNvSpPr/>
      </xdr:nvSpPr>
      <xdr:spPr bwMode="auto">
        <a:xfrm>
          <a:off x="5600700" y="307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83664</xdr:rowOff>
    </xdr:from>
    <xdr:ext cx="762000" cy="259045"/>
    <xdr:sp macro="" textlink="">
      <xdr:nvSpPr>
        <xdr:cNvPr id="68" name="人口1人当たり決算額の推移該当値テキスト130"/>
        <xdr:cNvSpPr txBox="1"/>
      </xdr:nvSpPr>
      <xdr:spPr>
        <a:xfrm>
          <a:off x="5740400" y="304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118232</xdr:rowOff>
    </xdr:from>
    <xdr:to>
      <xdr:col>26</xdr:col>
      <xdr:colOff>101600</xdr:colOff>
      <xdr:row>18</xdr:row>
      <xdr:rowOff>48382</xdr:rowOff>
    </xdr:to>
    <xdr:sp macro="" textlink="">
      <xdr:nvSpPr>
        <xdr:cNvPr id="69" name="楕円 68"/>
        <xdr:cNvSpPr/>
      </xdr:nvSpPr>
      <xdr:spPr bwMode="auto">
        <a:xfrm>
          <a:off x="4953000" y="308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33159</xdr:rowOff>
    </xdr:from>
    <xdr:ext cx="736600" cy="259045"/>
    <xdr:sp macro="" textlink="">
      <xdr:nvSpPr>
        <xdr:cNvPr id="70" name="テキスト ボックス 69"/>
        <xdr:cNvSpPr txBox="1"/>
      </xdr:nvSpPr>
      <xdr:spPr>
        <a:xfrm>
          <a:off x="4622800" y="316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158435</xdr:rowOff>
    </xdr:from>
    <xdr:to>
      <xdr:col>22</xdr:col>
      <xdr:colOff>165100</xdr:colOff>
      <xdr:row>18</xdr:row>
      <xdr:rowOff>88585</xdr:rowOff>
    </xdr:to>
    <xdr:sp macro="" textlink="">
      <xdr:nvSpPr>
        <xdr:cNvPr id="71" name="楕円 70"/>
        <xdr:cNvSpPr/>
      </xdr:nvSpPr>
      <xdr:spPr bwMode="auto">
        <a:xfrm>
          <a:off x="4254500" y="312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73362</xdr:rowOff>
    </xdr:from>
    <xdr:ext cx="762000" cy="259045"/>
    <xdr:sp macro="" textlink="">
      <xdr:nvSpPr>
        <xdr:cNvPr id="72" name="テキスト ボックス 71"/>
        <xdr:cNvSpPr txBox="1"/>
      </xdr:nvSpPr>
      <xdr:spPr>
        <a:xfrm>
          <a:off x="3924300" y="320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150541</xdr:rowOff>
    </xdr:from>
    <xdr:to>
      <xdr:col>19</xdr:col>
      <xdr:colOff>38100</xdr:colOff>
      <xdr:row>18</xdr:row>
      <xdr:rowOff>80691</xdr:rowOff>
    </xdr:to>
    <xdr:sp macro="" textlink="">
      <xdr:nvSpPr>
        <xdr:cNvPr id="73" name="楕円 72"/>
        <xdr:cNvSpPr/>
      </xdr:nvSpPr>
      <xdr:spPr bwMode="auto">
        <a:xfrm>
          <a:off x="3556000" y="311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65468</xdr:rowOff>
    </xdr:from>
    <xdr:ext cx="762000" cy="259045"/>
    <xdr:sp macro="" textlink="">
      <xdr:nvSpPr>
        <xdr:cNvPr id="74" name="テキスト ボックス 73"/>
        <xdr:cNvSpPr txBox="1"/>
      </xdr:nvSpPr>
      <xdr:spPr>
        <a:xfrm>
          <a:off x="3225800" y="31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18699</xdr:rowOff>
    </xdr:from>
    <xdr:to>
      <xdr:col>15</xdr:col>
      <xdr:colOff>101600</xdr:colOff>
      <xdr:row>18</xdr:row>
      <xdr:rowOff>120300</xdr:rowOff>
    </xdr:to>
    <xdr:sp macro="" textlink="">
      <xdr:nvSpPr>
        <xdr:cNvPr id="75" name="楕円 74"/>
        <xdr:cNvSpPr/>
      </xdr:nvSpPr>
      <xdr:spPr bwMode="auto">
        <a:xfrm>
          <a:off x="2857500" y="31524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105077</xdr:rowOff>
    </xdr:from>
    <xdr:ext cx="762000" cy="259045"/>
    <xdr:sp macro="" textlink="">
      <xdr:nvSpPr>
        <xdr:cNvPr id="76" name="テキスト ボックス 75"/>
        <xdr:cNvSpPr txBox="1"/>
      </xdr:nvSpPr>
      <xdr:spPr>
        <a:xfrm>
          <a:off x="2527300" y="323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77786</xdr:rowOff>
    </xdr:from>
    <xdr:to>
      <xdr:col>29</xdr:col>
      <xdr:colOff>127000</xdr:colOff>
      <xdr:row>35</xdr:row>
      <xdr:rowOff>106066</xdr:rowOff>
    </xdr:to>
    <xdr:cxnSp macro="">
      <xdr:nvCxnSpPr>
        <xdr:cNvPr id="112" name="直線コネクタ 111"/>
        <xdr:cNvCxnSpPr/>
      </xdr:nvCxnSpPr>
      <xdr:spPr bwMode="auto">
        <a:xfrm>
          <a:off x="5003800" y="6688136"/>
          <a:ext cx="647700" cy="28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77786</xdr:rowOff>
    </xdr:from>
    <xdr:to>
      <xdr:col>26</xdr:col>
      <xdr:colOff>50800</xdr:colOff>
      <xdr:row>35</xdr:row>
      <xdr:rowOff>124551</xdr:rowOff>
    </xdr:to>
    <xdr:cxnSp macro="">
      <xdr:nvCxnSpPr>
        <xdr:cNvPr id="115" name="直線コネクタ 114"/>
        <xdr:cNvCxnSpPr/>
      </xdr:nvCxnSpPr>
      <xdr:spPr bwMode="auto">
        <a:xfrm flipV="1">
          <a:off x="4305300" y="6688136"/>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124551</xdr:rowOff>
    </xdr:from>
    <xdr:to>
      <xdr:col>22</xdr:col>
      <xdr:colOff>114300</xdr:colOff>
      <xdr:row>35</xdr:row>
      <xdr:rowOff>132193</xdr:rowOff>
    </xdr:to>
    <xdr:cxnSp macro="">
      <xdr:nvCxnSpPr>
        <xdr:cNvPr id="118" name="直線コネクタ 117"/>
        <xdr:cNvCxnSpPr/>
      </xdr:nvCxnSpPr>
      <xdr:spPr bwMode="auto">
        <a:xfrm flipV="1">
          <a:off x="3606800" y="673490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45749</xdr:rowOff>
    </xdr:from>
    <xdr:to>
      <xdr:col>18</xdr:col>
      <xdr:colOff>177800</xdr:colOff>
      <xdr:row>35</xdr:row>
      <xdr:rowOff>132193</xdr:rowOff>
    </xdr:to>
    <xdr:cxnSp macro="">
      <xdr:nvCxnSpPr>
        <xdr:cNvPr id="121" name="直線コネクタ 120"/>
        <xdr:cNvCxnSpPr/>
      </xdr:nvCxnSpPr>
      <xdr:spPr bwMode="auto">
        <a:xfrm>
          <a:off x="2908300" y="6656099"/>
          <a:ext cx="698500" cy="8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55266</xdr:rowOff>
    </xdr:from>
    <xdr:to>
      <xdr:col>29</xdr:col>
      <xdr:colOff>177800</xdr:colOff>
      <xdr:row>35</xdr:row>
      <xdr:rowOff>156866</xdr:rowOff>
    </xdr:to>
    <xdr:sp macro="" textlink="">
      <xdr:nvSpPr>
        <xdr:cNvPr id="131" name="楕円 130"/>
        <xdr:cNvSpPr/>
      </xdr:nvSpPr>
      <xdr:spPr bwMode="auto">
        <a:xfrm>
          <a:off x="5600700" y="666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243243</xdr:rowOff>
    </xdr:from>
    <xdr:ext cx="762000" cy="259045"/>
    <xdr:sp macro="" textlink="">
      <xdr:nvSpPr>
        <xdr:cNvPr id="132" name="人口1人当たり決算額の推移該当値テキスト445"/>
        <xdr:cNvSpPr txBox="1"/>
      </xdr:nvSpPr>
      <xdr:spPr>
        <a:xfrm>
          <a:off x="5740400" y="65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26986</xdr:rowOff>
    </xdr:from>
    <xdr:to>
      <xdr:col>26</xdr:col>
      <xdr:colOff>101600</xdr:colOff>
      <xdr:row>35</xdr:row>
      <xdr:rowOff>128586</xdr:rowOff>
    </xdr:to>
    <xdr:sp macro="" textlink="">
      <xdr:nvSpPr>
        <xdr:cNvPr id="133" name="楕円 132"/>
        <xdr:cNvSpPr/>
      </xdr:nvSpPr>
      <xdr:spPr bwMode="auto">
        <a:xfrm>
          <a:off x="4953000" y="663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138763</xdr:rowOff>
    </xdr:from>
    <xdr:ext cx="736600" cy="259045"/>
    <xdr:sp macro="" textlink="">
      <xdr:nvSpPr>
        <xdr:cNvPr id="134" name="テキスト ボックス 133"/>
        <xdr:cNvSpPr txBox="1"/>
      </xdr:nvSpPr>
      <xdr:spPr>
        <a:xfrm>
          <a:off x="4622800" y="6406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73751</xdr:rowOff>
    </xdr:from>
    <xdr:to>
      <xdr:col>22</xdr:col>
      <xdr:colOff>165100</xdr:colOff>
      <xdr:row>35</xdr:row>
      <xdr:rowOff>175351</xdr:rowOff>
    </xdr:to>
    <xdr:sp macro="" textlink="">
      <xdr:nvSpPr>
        <xdr:cNvPr id="135" name="楕円 134"/>
        <xdr:cNvSpPr/>
      </xdr:nvSpPr>
      <xdr:spPr bwMode="auto">
        <a:xfrm>
          <a:off x="4254500" y="668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185528</xdr:rowOff>
    </xdr:from>
    <xdr:ext cx="762000" cy="259045"/>
    <xdr:sp macro="" textlink="">
      <xdr:nvSpPr>
        <xdr:cNvPr id="136" name="テキスト ボックス 135"/>
        <xdr:cNvSpPr txBox="1"/>
      </xdr:nvSpPr>
      <xdr:spPr>
        <a:xfrm>
          <a:off x="3924300" y="645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81393</xdr:rowOff>
    </xdr:from>
    <xdr:to>
      <xdr:col>19</xdr:col>
      <xdr:colOff>38100</xdr:colOff>
      <xdr:row>35</xdr:row>
      <xdr:rowOff>182993</xdr:rowOff>
    </xdr:to>
    <xdr:sp macro="" textlink="">
      <xdr:nvSpPr>
        <xdr:cNvPr id="137" name="楕円 136"/>
        <xdr:cNvSpPr/>
      </xdr:nvSpPr>
      <xdr:spPr bwMode="auto">
        <a:xfrm>
          <a:off x="3556000" y="66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193170</xdr:rowOff>
    </xdr:from>
    <xdr:ext cx="762000" cy="259045"/>
    <xdr:sp macro="" textlink="">
      <xdr:nvSpPr>
        <xdr:cNvPr id="138" name="テキスト ボックス 137"/>
        <xdr:cNvSpPr txBox="1"/>
      </xdr:nvSpPr>
      <xdr:spPr>
        <a:xfrm>
          <a:off x="3225800" y="646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337849</xdr:rowOff>
    </xdr:from>
    <xdr:to>
      <xdr:col>15</xdr:col>
      <xdr:colOff>101600</xdr:colOff>
      <xdr:row>35</xdr:row>
      <xdr:rowOff>96549</xdr:rowOff>
    </xdr:to>
    <xdr:sp macro="" textlink="">
      <xdr:nvSpPr>
        <xdr:cNvPr id="139" name="楕円 138"/>
        <xdr:cNvSpPr/>
      </xdr:nvSpPr>
      <xdr:spPr bwMode="auto">
        <a:xfrm>
          <a:off x="28575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106726</xdr:rowOff>
    </xdr:from>
    <xdr:ext cx="762000" cy="259045"/>
    <xdr:sp macro="" textlink="">
      <xdr:nvSpPr>
        <xdr:cNvPr id="140" name="テキスト ボックス 139"/>
        <xdr:cNvSpPr txBox="1"/>
      </xdr:nvSpPr>
      <xdr:spPr>
        <a:xfrm>
          <a:off x="25273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54,746
54,197
135.66
30,631,172
29,454,028
876,482
13,722,919
28,088,706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162319</xdr:rowOff>
    </xdr:from>
    <xdr:to>
      <xdr:col>24</xdr:col>
      <xdr:colOff>63500</xdr:colOff>
      <xdr:row>35</xdr:row>
      <xdr:rowOff>9944</xdr:rowOff>
    </xdr:to>
    <xdr:cxnSp macro="">
      <xdr:nvCxnSpPr>
        <xdr:cNvPr id="61" name="直線コネクタ 60"/>
        <xdr:cNvCxnSpPr/>
      </xdr:nvCxnSpPr>
      <xdr:spPr>
        <a:xfrm flipV="1">
          <a:off x="3797300" y="5991619"/>
          <a:ext cx="8382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9944</xdr:rowOff>
    </xdr:from>
    <xdr:to>
      <xdr:col>19</xdr:col>
      <xdr:colOff>177800</xdr:colOff>
      <xdr:row>35</xdr:row>
      <xdr:rowOff>20790</xdr:rowOff>
    </xdr:to>
    <xdr:cxnSp macro="">
      <xdr:nvCxnSpPr>
        <xdr:cNvPr id="64" name="直線コネクタ 63"/>
        <xdr:cNvCxnSpPr/>
      </xdr:nvCxnSpPr>
      <xdr:spPr>
        <a:xfrm flipV="1">
          <a:off x="2908300" y="6010694"/>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20790</xdr:rowOff>
    </xdr:from>
    <xdr:to>
      <xdr:col>15</xdr:col>
      <xdr:colOff>50800</xdr:colOff>
      <xdr:row>35</xdr:row>
      <xdr:rowOff>130861</xdr:rowOff>
    </xdr:to>
    <xdr:cxnSp macro="">
      <xdr:nvCxnSpPr>
        <xdr:cNvPr id="67" name="直線コネクタ 66"/>
        <xdr:cNvCxnSpPr/>
      </xdr:nvCxnSpPr>
      <xdr:spPr>
        <a:xfrm flipV="1">
          <a:off x="2019300" y="6021540"/>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130861</xdr:rowOff>
    </xdr:from>
    <xdr:to>
      <xdr:col>10</xdr:col>
      <xdr:colOff>114300</xdr:colOff>
      <xdr:row>35</xdr:row>
      <xdr:rowOff>168427</xdr:rowOff>
    </xdr:to>
    <xdr:cxnSp macro="">
      <xdr:nvCxnSpPr>
        <xdr:cNvPr id="70" name="直線コネクタ 69"/>
        <xdr:cNvCxnSpPr/>
      </xdr:nvCxnSpPr>
      <xdr:spPr>
        <a:xfrm flipV="1">
          <a:off x="1130300" y="6131611"/>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111519</xdr:rowOff>
    </xdr:from>
    <xdr:to>
      <xdr:col>24</xdr:col>
      <xdr:colOff>114300</xdr:colOff>
      <xdr:row>35</xdr:row>
      <xdr:rowOff>41669</xdr:rowOff>
    </xdr:to>
    <xdr:sp macro="" textlink="">
      <xdr:nvSpPr>
        <xdr:cNvPr id="80" name="楕円 79"/>
        <xdr:cNvSpPr/>
      </xdr:nvSpPr>
      <xdr:spPr>
        <a:xfrm>
          <a:off x="4584700" y="59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134396</xdr:rowOff>
    </xdr:from>
    <xdr:ext cx="534377" cy="259045"/>
    <xdr:sp macro="" textlink="">
      <xdr:nvSpPr>
        <xdr:cNvPr id="81" name="人件費該当値テキスト"/>
        <xdr:cNvSpPr txBox="1"/>
      </xdr:nvSpPr>
      <xdr:spPr>
        <a:xfrm>
          <a:off x="4686300" y="57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130594</xdr:rowOff>
    </xdr:from>
    <xdr:to>
      <xdr:col>20</xdr:col>
      <xdr:colOff>38100</xdr:colOff>
      <xdr:row>35</xdr:row>
      <xdr:rowOff>60744</xdr:rowOff>
    </xdr:to>
    <xdr:sp macro="" textlink="">
      <xdr:nvSpPr>
        <xdr:cNvPr id="82" name="楕円 81"/>
        <xdr:cNvSpPr/>
      </xdr:nvSpPr>
      <xdr:spPr>
        <a:xfrm>
          <a:off x="3746500" y="5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77271</xdr:rowOff>
    </xdr:from>
    <xdr:ext cx="534377" cy="259045"/>
    <xdr:sp macro="" textlink="">
      <xdr:nvSpPr>
        <xdr:cNvPr id="83" name="テキスト ボックス 82"/>
        <xdr:cNvSpPr txBox="1"/>
      </xdr:nvSpPr>
      <xdr:spPr>
        <a:xfrm>
          <a:off x="3530111" y="573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141440</xdr:rowOff>
    </xdr:from>
    <xdr:to>
      <xdr:col>15</xdr:col>
      <xdr:colOff>101600</xdr:colOff>
      <xdr:row>35</xdr:row>
      <xdr:rowOff>71590</xdr:rowOff>
    </xdr:to>
    <xdr:sp macro="" textlink="">
      <xdr:nvSpPr>
        <xdr:cNvPr id="84" name="楕円 83"/>
        <xdr:cNvSpPr/>
      </xdr:nvSpPr>
      <xdr:spPr>
        <a:xfrm>
          <a:off x="2857500" y="59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88117</xdr:rowOff>
    </xdr:from>
    <xdr:ext cx="534377" cy="259045"/>
    <xdr:sp macro="" textlink="">
      <xdr:nvSpPr>
        <xdr:cNvPr id="85" name="テキスト ボックス 84"/>
        <xdr:cNvSpPr txBox="1"/>
      </xdr:nvSpPr>
      <xdr:spPr>
        <a:xfrm>
          <a:off x="2641111" y="57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80061</xdr:rowOff>
    </xdr:from>
    <xdr:to>
      <xdr:col>10</xdr:col>
      <xdr:colOff>165100</xdr:colOff>
      <xdr:row>36</xdr:row>
      <xdr:rowOff>10211</xdr:rowOff>
    </xdr:to>
    <xdr:sp macro="" textlink="">
      <xdr:nvSpPr>
        <xdr:cNvPr id="86" name="楕円 85"/>
        <xdr:cNvSpPr/>
      </xdr:nvSpPr>
      <xdr:spPr>
        <a:xfrm>
          <a:off x="1968500" y="60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26738</xdr:rowOff>
    </xdr:from>
    <xdr:ext cx="534377" cy="259045"/>
    <xdr:sp macro="" textlink="">
      <xdr:nvSpPr>
        <xdr:cNvPr id="87" name="テキスト ボックス 86"/>
        <xdr:cNvSpPr txBox="1"/>
      </xdr:nvSpPr>
      <xdr:spPr>
        <a:xfrm>
          <a:off x="1752111" y="58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117627</xdr:rowOff>
    </xdr:from>
    <xdr:to>
      <xdr:col>6</xdr:col>
      <xdr:colOff>38100</xdr:colOff>
      <xdr:row>36</xdr:row>
      <xdr:rowOff>47777</xdr:rowOff>
    </xdr:to>
    <xdr:sp macro="" textlink="">
      <xdr:nvSpPr>
        <xdr:cNvPr id="88" name="楕円 87"/>
        <xdr:cNvSpPr/>
      </xdr:nvSpPr>
      <xdr:spPr>
        <a:xfrm>
          <a:off x="1079500" y="61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64304</xdr:rowOff>
    </xdr:from>
    <xdr:ext cx="534377" cy="259045"/>
    <xdr:sp macro="" textlink="">
      <xdr:nvSpPr>
        <xdr:cNvPr id="89" name="テキスト ボックス 88"/>
        <xdr:cNvSpPr txBox="1"/>
      </xdr:nvSpPr>
      <xdr:spPr>
        <a:xfrm>
          <a:off x="863111" y="58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119975</xdr:rowOff>
    </xdr:from>
    <xdr:to>
      <xdr:col>24</xdr:col>
      <xdr:colOff>63500</xdr:colOff>
      <xdr:row>56</xdr:row>
      <xdr:rowOff>157776</xdr:rowOff>
    </xdr:to>
    <xdr:cxnSp macro="">
      <xdr:nvCxnSpPr>
        <xdr:cNvPr id="121" name="直線コネクタ 120"/>
        <xdr:cNvCxnSpPr/>
      </xdr:nvCxnSpPr>
      <xdr:spPr>
        <a:xfrm flipV="1">
          <a:off x="3797300" y="9721175"/>
          <a:ext cx="8382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157776</xdr:rowOff>
    </xdr:from>
    <xdr:to>
      <xdr:col>19</xdr:col>
      <xdr:colOff>177800</xdr:colOff>
      <xdr:row>57</xdr:row>
      <xdr:rowOff>111892</xdr:rowOff>
    </xdr:to>
    <xdr:cxnSp macro="">
      <xdr:nvCxnSpPr>
        <xdr:cNvPr id="124" name="直線コネクタ 123"/>
        <xdr:cNvCxnSpPr/>
      </xdr:nvCxnSpPr>
      <xdr:spPr>
        <a:xfrm flipV="1">
          <a:off x="2908300" y="9758976"/>
          <a:ext cx="8890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111892</xdr:rowOff>
    </xdr:from>
    <xdr:to>
      <xdr:col>15</xdr:col>
      <xdr:colOff>50800</xdr:colOff>
      <xdr:row>57</xdr:row>
      <xdr:rowOff>123175</xdr:rowOff>
    </xdr:to>
    <xdr:cxnSp macro="">
      <xdr:nvCxnSpPr>
        <xdr:cNvPr id="127" name="直線コネクタ 126"/>
        <xdr:cNvCxnSpPr/>
      </xdr:nvCxnSpPr>
      <xdr:spPr>
        <a:xfrm flipV="1">
          <a:off x="2019300" y="988454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123175</xdr:rowOff>
    </xdr:from>
    <xdr:to>
      <xdr:col>10</xdr:col>
      <xdr:colOff>114300</xdr:colOff>
      <xdr:row>57</xdr:row>
      <xdr:rowOff>154722</xdr:rowOff>
    </xdr:to>
    <xdr:cxnSp macro="">
      <xdr:nvCxnSpPr>
        <xdr:cNvPr id="130" name="直線コネクタ 129"/>
        <xdr:cNvCxnSpPr/>
      </xdr:nvCxnSpPr>
      <xdr:spPr>
        <a:xfrm flipV="1">
          <a:off x="1130300" y="989582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69175</xdr:rowOff>
    </xdr:from>
    <xdr:to>
      <xdr:col>24</xdr:col>
      <xdr:colOff>114300</xdr:colOff>
      <xdr:row>56</xdr:row>
      <xdr:rowOff>170775</xdr:rowOff>
    </xdr:to>
    <xdr:sp macro="" textlink="">
      <xdr:nvSpPr>
        <xdr:cNvPr id="140" name="楕円 139"/>
        <xdr:cNvSpPr/>
      </xdr:nvSpPr>
      <xdr:spPr>
        <a:xfrm>
          <a:off x="4584700" y="96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47602</xdr:rowOff>
    </xdr:from>
    <xdr:ext cx="534377" cy="259045"/>
    <xdr:sp macro="" textlink="">
      <xdr:nvSpPr>
        <xdr:cNvPr id="141" name="物件費該当値テキスト"/>
        <xdr:cNvSpPr txBox="1"/>
      </xdr:nvSpPr>
      <xdr:spPr>
        <a:xfrm>
          <a:off x="4686300" y="96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106976</xdr:rowOff>
    </xdr:from>
    <xdr:to>
      <xdr:col>20</xdr:col>
      <xdr:colOff>38100</xdr:colOff>
      <xdr:row>57</xdr:row>
      <xdr:rowOff>37126</xdr:rowOff>
    </xdr:to>
    <xdr:sp macro="" textlink="">
      <xdr:nvSpPr>
        <xdr:cNvPr id="142" name="楕円 141"/>
        <xdr:cNvSpPr/>
      </xdr:nvSpPr>
      <xdr:spPr>
        <a:xfrm>
          <a:off x="3746500" y="97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28253</xdr:rowOff>
    </xdr:from>
    <xdr:ext cx="534377" cy="259045"/>
    <xdr:sp macro="" textlink="">
      <xdr:nvSpPr>
        <xdr:cNvPr id="143" name="テキスト ボックス 142"/>
        <xdr:cNvSpPr txBox="1"/>
      </xdr:nvSpPr>
      <xdr:spPr>
        <a:xfrm>
          <a:off x="3530111" y="980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61092</xdr:rowOff>
    </xdr:from>
    <xdr:to>
      <xdr:col>15</xdr:col>
      <xdr:colOff>101600</xdr:colOff>
      <xdr:row>57</xdr:row>
      <xdr:rowOff>162692</xdr:rowOff>
    </xdr:to>
    <xdr:sp macro="" textlink="">
      <xdr:nvSpPr>
        <xdr:cNvPr id="144" name="楕円 143"/>
        <xdr:cNvSpPr/>
      </xdr:nvSpPr>
      <xdr:spPr>
        <a:xfrm>
          <a:off x="2857500" y="98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153819</xdr:rowOff>
    </xdr:from>
    <xdr:ext cx="534377" cy="259045"/>
    <xdr:sp macro="" textlink="">
      <xdr:nvSpPr>
        <xdr:cNvPr id="145" name="テキスト ボックス 144"/>
        <xdr:cNvSpPr txBox="1"/>
      </xdr:nvSpPr>
      <xdr:spPr>
        <a:xfrm>
          <a:off x="2641111" y="992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72375</xdr:rowOff>
    </xdr:from>
    <xdr:to>
      <xdr:col>10</xdr:col>
      <xdr:colOff>165100</xdr:colOff>
      <xdr:row>58</xdr:row>
      <xdr:rowOff>2525</xdr:rowOff>
    </xdr:to>
    <xdr:sp macro="" textlink="">
      <xdr:nvSpPr>
        <xdr:cNvPr id="146" name="楕円 145"/>
        <xdr:cNvSpPr/>
      </xdr:nvSpPr>
      <xdr:spPr>
        <a:xfrm>
          <a:off x="1968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165102</xdr:rowOff>
    </xdr:from>
    <xdr:ext cx="534377" cy="259045"/>
    <xdr:sp macro="" textlink="">
      <xdr:nvSpPr>
        <xdr:cNvPr id="147" name="テキスト ボックス 146"/>
        <xdr:cNvSpPr txBox="1"/>
      </xdr:nvSpPr>
      <xdr:spPr>
        <a:xfrm>
          <a:off x="1752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103922</xdr:rowOff>
    </xdr:from>
    <xdr:to>
      <xdr:col>6</xdr:col>
      <xdr:colOff>38100</xdr:colOff>
      <xdr:row>58</xdr:row>
      <xdr:rowOff>34072</xdr:rowOff>
    </xdr:to>
    <xdr:sp macro="" textlink="">
      <xdr:nvSpPr>
        <xdr:cNvPr id="148" name="楕円 147"/>
        <xdr:cNvSpPr/>
      </xdr:nvSpPr>
      <xdr:spPr>
        <a:xfrm>
          <a:off x="1079500" y="98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25199</xdr:rowOff>
    </xdr:from>
    <xdr:ext cx="534377" cy="259045"/>
    <xdr:sp macro="" textlink="">
      <xdr:nvSpPr>
        <xdr:cNvPr id="149" name="テキスト ボックス 148"/>
        <xdr:cNvSpPr txBox="1"/>
      </xdr:nvSpPr>
      <xdr:spPr>
        <a:xfrm>
          <a:off x="863111" y="99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148433</xdr:rowOff>
    </xdr:from>
    <xdr:to>
      <xdr:col>24</xdr:col>
      <xdr:colOff>63500</xdr:colOff>
      <xdr:row>77</xdr:row>
      <xdr:rowOff>37013</xdr:rowOff>
    </xdr:to>
    <xdr:cxnSp macro="">
      <xdr:nvCxnSpPr>
        <xdr:cNvPr id="176" name="直線コネクタ 175"/>
        <xdr:cNvCxnSpPr/>
      </xdr:nvCxnSpPr>
      <xdr:spPr>
        <a:xfrm>
          <a:off x="3797300" y="13178633"/>
          <a:ext cx="8382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148433</xdr:rowOff>
    </xdr:from>
    <xdr:to>
      <xdr:col>19</xdr:col>
      <xdr:colOff>177800</xdr:colOff>
      <xdr:row>77</xdr:row>
      <xdr:rowOff>22017</xdr:rowOff>
    </xdr:to>
    <xdr:cxnSp macro="">
      <xdr:nvCxnSpPr>
        <xdr:cNvPr id="179" name="直線コネクタ 178"/>
        <xdr:cNvCxnSpPr/>
      </xdr:nvCxnSpPr>
      <xdr:spPr>
        <a:xfrm flipV="1">
          <a:off x="2908300" y="1317863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22017</xdr:rowOff>
    </xdr:from>
    <xdr:to>
      <xdr:col>15</xdr:col>
      <xdr:colOff>50800</xdr:colOff>
      <xdr:row>77</xdr:row>
      <xdr:rowOff>86985</xdr:rowOff>
    </xdr:to>
    <xdr:cxnSp macro="">
      <xdr:nvCxnSpPr>
        <xdr:cNvPr id="182" name="直線コネクタ 181"/>
        <xdr:cNvCxnSpPr/>
      </xdr:nvCxnSpPr>
      <xdr:spPr>
        <a:xfrm flipV="1">
          <a:off x="2019300" y="13223667"/>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170881</xdr:rowOff>
    </xdr:from>
    <xdr:to>
      <xdr:col>10</xdr:col>
      <xdr:colOff>114300</xdr:colOff>
      <xdr:row>77</xdr:row>
      <xdr:rowOff>86985</xdr:rowOff>
    </xdr:to>
    <xdr:cxnSp macro="">
      <xdr:nvCxnSpPr>
        <xdr:cNvPr id="185" name="直線コネクタ 184"/>
        <xdr:cNvCxnSpPr/>
      </xdr:nvCxnSpPr>
      <xdr:spPr>
        <a:xfrm>
          <a:off x="1130300" y="13201081"/>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157663</xdr:rowOff>
    </xdr:from>
    <xdr:to>
      <xdr:col>24</xdr:col>
      <xdr:colOff>114300</xdr:colOff>
      <xdr:row>77</xdr:row>
      <xdr:rowOff>87813</xdr:rowOff>
    </xdr:to>
    <xdr:sp macro="" textlink="">
      <xdr:nvSpPr>
        <xdr:cNvPr id="195" name="楕円 194"/>
        <xdr:cNvSpPr/>
      </xdr:nvSpPr>
      <xdr:spPr>
        <a:xfrm>
          <a:off x="4584700" y="131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136090</xdr:rowOff>
    </xdr:from>
    <xdr:ext cx="469744" cy="259045"/>
    <xdr:sp macro="" textlink="">
      <xdr:nvSpPr>
        <xdr:cNvPr id="196" name="維持補修費該当値テキスト"/>
        <xdr:cNvSpPr txBox="1"/>
      </xdr:nvSpPr>
      <xdr:spPr>
        <a:xfrm>
          <a:off x="4686300" y="1316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97633</xdr:rowOff>
    </xdr:from>
    <xdr:to>
      <xdr:col>20</xdr:col>
      <xdr:colOff>38100</xdr:colOff>
      <xdr:row>77</xdr:row>
      <xdr:rowOff>27783</xdr:rowOff>
    </xdr:to>
    <xdr:sp macro="" textlink="">
      <xdr:nvSpPr>
        <xdr:cNvPr id="197" name="楕円 196"/>
        <xdr:cNvSpPr/>
      </xdr:nvSpPr>
      <xdr:spPr>
        <a:xfrm>
          <a:off x="3746500" y="131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18910</xdr:rowOff>
    </xdr:from>
    <xdr:ext cx="469744" cy="259045"/>
    <xdr:sp macro="" textlink="">
      <xdr:nvSpPr>
        <xdr:cNvPr id="198" name="テキスト ボックス 197"/>
        <xdr:cNvSpPr txBox="1"/>
      </xdr:nvSpPr>
      <xdr:spPr>
        <a:xfrm>
          <a:off x="3562428" y="1322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142667</xdr:rowOff>
    </xdr:from>
    <xdr:to>
      <xdr:col>15</xdr:col>
      <xdr:colOff>101600</xdr:colOff>
      <xdr:row>77</xdr:row>
      <xdr:rowOff>72817</xdr:rowOff>
    </xdr:to>
    <xdr:sp macro="" textlink="">
      <xdr:nvSpPr>
        <xdr:cNvPr id="199" name="楕円 198"/>
        <xdr:cNvSpPr/>
      </xdr:nvSpPr>
      <xdr:spPr>
        <a:xfrm>
          <a:off x="2857500" y="131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63944</xdr:rowOff>
    </xdr:from>
    <xdr:ext cx="469744" cy="259045"/>
    <xdr:sp macro="" textlink="">
      <xdr:nvSpPr>
        <xdr:cNvPr id="200" name="テキスト ボックス 199"/>
        <xdr:cNvSpPr txBox="1"/>
      </xdr:nvSpPr>
      <xdr:spPr>
        <a:xfrm>
          <a:off x="2673428" y="1326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36185</xdr:rowOff>
    </xdr:from>
    <xdr:to>
      <xdr:col>10</xdr:col>
      <xdr:colOff>165100</xdr:colOff>
      <xdr:row>77</xdr:row>
      <xdr:rowOff>137785</xdr:rowOff>
    </xdr:to>
    <xdr:sp macro="" textlink="">
      <xdr:nvSpPr>
        <xdr:cNvPr id="201" name="楕円 200"/>
        <xdr:cNvSpPr/>
      </xdr:nvSpPr>
      <xdr:spPr>
        <a:xfrm>
          <a:off x="1968500" y="132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128912</xdr:rowOff>
    </xdr:from>
    <xdr:ext cx="469744" cy="259045"/>
    <xdr:sp macro="" textlink="">
      <xdr:nvSpPr>
        <xdr:cNvPr id="202" name="テキスト ボックス 201"/>
        <xdr:cNvSpPr txBox="1"/>
      </xdr:nvSpPr>
      <xdr:spPr>
        <a:xfrm>
          <a:off x="1784428" y="133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120081</xdr:rowOff>
    </xdr:from>
    <xdr:to>
      <xdr:col>6</xdr:col>
      <xdr:colOff>38100</xdr:colOff>
      <xdr:row>77</xdr:row>
      <xdr:rowOff>50231</xdr:rowOff>
    </xdr:to>
    <xdr:sp macro="" textlink="">
      <xdr:nvSpPr>
        <xdr:cNvPr id="203" name="楕円 202"/>
        <xdr:cNvSpPr/>
      </xdr:nvSpPr>
      <xdr:spPr>
        <a:xfrm>
          <a:off x="10795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41358</xdr:rowOff>
    </xdr:from>
    <xdr:ext cx="469744" cy="259045"/>
    <xdr:sp macro="" textlink="">
      <xdr:nvSpPr>
        <xdr:cNvPr id="204" name="テキスト ボックス 203"/>
        <xdr:cNvSpPr txBox="1"/>
      </xdr:nvSpPr>
      <xdr:spPr>
        <a:xfrm>
          <a:off x="895428" y="13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25205</xdr:rowOff>
    </xdr:from>
    <xdr:to>
      <xdr:col>24</xdr:col>
      <xdr:colOff>63500</xdr:colOff>
      <xdr:row>95</xdr:row>
      <xdr:rowOff>123893</xdr:rowOff>
    </xdr:to>
    <xdr:cxnSp macro="">
      <xdr:nvCxnSpPr>
        <xdr:cNvPr id="236" name="直線コネクタ 235"/>
        <xdr:cNvCxnSpPr/>
      </xdr:nvCxnSpPr>
      <xdr:spPr>
        <a:xfrm>
          <a:off x="3797300" y="16312955"/>
          <a:ext cx="838200" cy="9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25205</xdr:rowOff>
    </xdr:from>
    <xdr:to>
      <xdr:col>19</xdr:col>
      <xdr:colOff>177800</xdr:colOff>
      <xdr:row>96</xdr:row>
      <xdr:rowOff>131307</xdr:rowOff>
    </xdr:to>
    <xdr:cxnSp macro="">
      <xdr:nvCxnSpPr>
        <xdr:cNvPr id="239" name="直線コネクタ 238"/>
        <xdr:cNvCxnSpPr/>
      </xdr:nvCxnSpPr>
      <xdr:spPr>
        <a:xfrm flipV="1">
          <a:off x="2908300" y="16312955"/>
          <a:ext cx="889000" cy="2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131307</xdr:rowOff>
    </xdr:from>
    <xdr:to>
      <xdr:col>15</xdr:col>
      <xdr:colOff>50800</xdr:colOff>
      <xdr:row>97</xdr:row>
      <xdr:rowOff>1299</xdr:rowOff>
    </xdr:to>
    <xdr:cxnSp macro="">
      <xdr:nvCxnSpPr>
        <xdr:cNvPr id="242" name="直線コネクタ 241"/>
        <xdr:cNvCxnSpPr/>
      </xdr:nvCxnSpPr>
      <xdr:spPr>
        <a:xfrm flipV="1">
          <a:off x="2019300" y="16590507"/>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xdr:rowOff>
    </xdr:from>
    <xdr:to>
      <xdr:col>10</xdr:col>
      <xdr:colOff>114300</xdr:colOff>
      <xdr:row>97</xdr:row>
      <xdr:rowOff>25617</xdr:rowOff>
    </xdr:to>
    <xdr:cxnSp macro="">
      <xdr:nvCxnSpPr>
        <xdr:cNvPr id="245" name="直線コネクタ 244"/>
        <xdr:cNvCxnSpPr/>
      </xdr:nvCxnSpPr>
      <xdr:spPr>
        <a:xfrm flipV="1">
          <a:off x="1130300" y="16631949"/>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73093</xdr:rowOff>
    </xdr:from>
    <xdr:to>
      <xdr:col>24</xdr:col>
      <xdr:colOff>114300</xdr:colOff>
      <xdr:row>96</xdr:row>
      <xdr:rowOff>3243</xdr:rowOff>
    </xdr:to>
    <xdr:sp macro="" textlink="">
      <xdr:nvSpPr>
        <xdr:cNvPr id="255" name="楕円 254"/>
        <xdr:cNvSpPr/>
      </xdr:nvSpPr>
      <xdr:spPr>
        <a:xfrm>
          <a:off x="4584700" y="163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95970</xdr:rowOff>
    </xdr:from>
    <xdr:ext cx="599010" cy="259045"/>
    <xdr:sp macro="" textlink="">
      <xdr:nvSpPr>
        <xdr:cNvPr id="256" name="扶助費該当値テキスト"/>
        <xdr:cNvSpPr txBox="1"/>
      </xdr:nvSpPr>
      <xdr:spPr>
        <a:xfrm>
          <a:off x="4686300" y="162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145855</xdr:rowOff>
    </xdr:from>
    <xdr:to>
      <xdr:col>20</xdr:col>
      <xdr:colOff>38100</xdr:colOff>
      <xdr:row>95</xdr:row>
      <xdr:rowOff>76005</xdr:rowOff>
    </xdr:to>
    <xdr:sp macro="" textlink="">
      <xdr:nvSpPr>
        <xdr:cNvPr id="257" name="楕円 256"/>
        <xdr:cNvSpPr/>
      </xdr:nvSpPr>
      <xdr:spPr>
        <a:xfrm>
          <a:off x="3746500" y="162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92532</xdr:rowOff>
    </xdr:from>
    <xdr:ext cx="599010" cy="259045"/>
    <xdr:sp macro="" textlink="">
      <xdr:nvSpPr>
        <xdr:cNvPr id="258" name="テキスト ボックス 257"/>
        <xdr:cNvSpPr txBox="1"/>
      </xdr:nvSpPr>
      <xdr:spPr>
        <a:xfrm>
          <a:off x="3497795" y="1603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80507</xdr:rowOff>
    </xdr:from>
    <xdr:to>
      <xdr:col>15</xdr:col>
      <xdr:colOff>101600</xdr:colOff>
      <xdr:row>97</xdr:row>
      <xdr:rowOff>10657</xdr:rowOff>
    </xdr:to>
    <xdr:sp macro="" textlink="">
      <xdr:nvSpPr>
        <xdr:cNvPr id="259" name="楕円 258"/>
        <xdr:cNvSpPr/>
      </xdr:nvSpPr>
      <xdr:spPr>
        <a:xfrm>
          <a:off x="2857500" y="165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27184</xdr:rowOff>
    </xdr:from>
    <xdr:ext cx="599010" cy="259045"/>
    <xdr:sp macro="" textlink="">
      <xdr:nvSpPr>
        <xdr:cNvPr id="260" name="テキスト ボックス 259"/>
        <xdr:cNvSpPr txBox="1"/>
      </xdr:nvSpPr>
      <xdr:spPr>
        <a:xfrm>
          <a:off x="2608795" y="163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121949</xdr:rowOff>
    </xdr:from>
    <xdr:to>
      <xdr:col>10</xdr:col>
      <xdr:colOff>165100</xdr:colOff>
      <xdr:row>97</xdr:row>
      <xdr:rowOff>52099</xdr:rowOff>
    </xdr:to>
    <xdr:sp macro="" textlink="">
      <xdr:nvSpPr>
        <xdr:cNvPr id="261" name="楕円 260"/>
        <xdr:cNvSpPr/>
      </xdr:nvSpPr>
      <xdr:spPr>
        <a:xfrm>
          <a:off x="1968500" y="16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43226</xdr:rowOff>
    </xdr:from>
    <xdr:ext cx="599010" cy="259045"/>
    <xdr:sp macro="" textlink="">
      <xdr:nvSpPr>
        <xdr:cNvPr id="262" name="テキスト ボックス 261"/>
        <xdr:cNvSpPr txBox="1"/>
      </xdr:nvSpPr>
      <xdr:spPr>
        <a:xfrm>
          <a:off x="1719795" y="166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146267</xdr:rowOff>
    </xdr:from>
    <xdr:to>
      <xdr:col>6</xdr:col>
      <xdr:colOff>38100</xdr:colOff>
      <xdr:row>97</xdr:row>
      <xdr:rowOff>76417</xdr:rowOff>
    </xdr:to>
    <xdr:sp macro="" textlink="">
      <xdr:nvSpPr>
        <xdr:cNvPr id="263" name="楕円 262"/>
        <xdr:cNvSpPr/>
      </xdr:nvSpPr>
      <xdr:spPr>
        <a:xfrm>
          <a:off x="1079500" y="166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92944</xdr:rowOff>
    </xdr:from>
    <xdr:ext cx="534377" cy="259045"/>
    <xdr:sp macro="" textlink="">
      <xdr:nvSpPr>
        <xdr:cNvPr id="264" name="テキスト ボックス 263"/>
        <xdr:cNvSpPr txBox="1"/>
      </xdr:nvSpPr>
      <xdr:spPr>
        <a:xfrm>
          <a:off x="863111" y="163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80607</xdr:rowOff>
    </xdr:from>
    <xdr:to>
      <xdr:col>55</xdr:col>
      <xdr:colOff>0</xdr:colOff>
      <xdr:row>37</xdr:row>
      <xdr:rowOff>111537</xdr:rowOff>
    </xdr:to>
    <xdr:cxnSp macro="">
      <xdr:nvCxnSpPr>
        <xdr:cNvPr id="293" name="直線コネクタ 292"/>
        <xdr:cNvCxnSpPr/>
      </xdr:nvCxnSpPr>
      <xdr:spPr>
        <a:xfrm>
          <a:off x="9639300" y="6424257"/>
          <a:ext cx="8382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86471</xdr:rowOff>
    </xdr:from>
    <xdr:ext cx="534377" cy="259045"/>
    <xdr:sp macro="" textlink="">
      <xdr:nvSpPr>
        <xdr:cNvPr id="294" name="補助費等平均値テキスト"/>
        <xdr:cNvSpPr txBox="1"/>
      </xdr:nvSpPr>
      <xdr:spPr>
        <a:xfrm>
          <a:off x="10528300" y="591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31884</xdr:rowOff>
    </xdr:from>
    <xdr:to>
      <xdr:col>50</xdr:col>
      <xdr:colOff>114300</xdr:colOff>
      <xdr:row>37</xdr:row>
      <xdr:rowOff>80607</xdr:rowOff>
    </xdr:to>
    <xdr:cxnSp macro="">
      <xdr:nvCxnSpPr>
        <xdr:cNvPr id="296" name="直線コネクタ 295"/>
        <xdr:cNvCxnSpPr/>
      </xdr:nvCxnSpPr>
      <xdr:spPr>
        <a:xfrm>
          <a:off x="8750300" y="5689734"/>
          <a:ext cx="889000" cy="7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33565</xdr:rowOff>
    </xdr:from>
    <xdr:ext cx="534377" cy="259045"/>
    <xdr:sp macro="" textlink="">
      <xdr:nvSpPr>
        <xdr:cNvPr id="298" name="テキスト ボックス 297"/>
        <xdr:cNvSpPr txBox="1"/>
      </xdr:nvSpPr>
      <xdr:spPr>
        <a:xfrm>
          <a:off x="9372111" y="58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31884</xdr:rowOff>
    </xdr:from>
    <xdr:to>
      <xdr:col>45</xdr:col>
      <xdr:colOff>177800</xdr:colOff>
      <xdr:row>38</xdr:row>
      <xdr:rowOff>62647</xdr:rowOff>
    </xdr:to>
    <xdr:cxnSp macro="">
      <xdr:nvCxnSpPr>
        <xdr:cNvPr id="299" name="直線コネクタ 298"/>
        <xdr:cNvCxnSpPr/>
      </xdr:nvCxnSpPr>
      <xdr:spPr>
        <a:xfrm flipV="1">
          <a:off x="7861300" y="5689734"/>
          <a:ext cx="889000" cy="88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152993</xdr:rowOff>
    </xdr:from>
    <xdr:ext cx="599010" cy="259045"/>
    <xdr:sp macro="" textlink="">
      <xdr:nvSpPr>
        <xdr:cNvPr id="301" name="テキスト ボックス 300"/>
        <xdr:cNvSpPr txBox="1"/>
      </xdr:nvSpPr>
      <xdr:spPr>
        <a:xfrm>
          <a:off x="8450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62647</xdr:rowOff>
    </xdr:from>
    <xdr:to>
      <xdr:col>41</xdr:col>
      <xdr:colOff>50800</xdr:colOff>
      <xdr:row>38</xdr:row>
      <xdr:rowOff>81323</xdr:rowOff>
    </xdr:to>
    <xdr:cxnSp macro="">
      <xdr:nvCxnSpPr>
        <xdr:cNvPr id="302" name="直線コネクタ 301"/>
        <xdr:cNvCxnSpPr/>
      </xdr:nvCxnSpPr>
      <xdr:spPr>
        <a:xfrm flipV="1">
          <a:off x="6972300" y="6577747"/>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4" name="テキスト ボックス 303"/>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6" name="テキスト ボックス 305"/>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60737</xdr:rowOff>
    </xdr:from>
    <xdr:to>
      <xdr:col>55</xdr:col>
      <xdr:colOff>50800</xdr:colOff>
      <xdr:row>37</xdr:row>
      <xdr:rowOff>162337</xdr:rowOff>
    </xdr:to>
    <xdr:sp macro="" textlink="">
      <xdr:nvSpPr>
        <xdr:cNvPr id="312" name="楕円 311"/>
        <xdr:cNvSpPr/>
      </xdr:nvSpPr>
      <xdr:spPr>
        <a:xfrm>
          <a:off x="104267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147114</xdr:rowOff>
    </xdr:from>
    <xdr:ext cx="534377" cy="259045"/>
    <xdr:sp macro="" textlink="">
      <xdr:nvSpPr>
        <xdr:cNvPr id="313" name="補助費等該当値テキスト"/>
        <xdr:cNvSpPr txBox="1"/>
      </xdr:nvSpPr>
      <xdr:spPr>
        <a:xfrm>
          <a:off x="10528300" y="63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29807</xdr:rowOff>
    </xdr:from>
    <xdr:to>
      <xdr:col>50</xdr:col>
      <xdr:colOff>165100</xdr:colOff>
      <xdr:row>37</xdr:row>
      <xdr:rowOff>131407</xdr:rowOff>
    </xdr:to>
    <xdr:sp macro="" textlink="">
      <xdr:nvSpPr>
        <xdr:cNvPr id="314" name="楕円 313"/>
        <xdr:cNvSpPr/>
      </xdr:nvSpPr>
      <xdr:spPr>
        <a:xfrm>
          <a:off x="9588500" y="6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122534</xdr:rowOff>
    </xdr:from>
    <xdr:ext cx="534377" cy="259045"/>
    <xdr:sp macro="" textlink="">
      <xdr:nvSpPr>
        <xdr:cNvPr id="315" name="テキスト ボックス 314"/>
        <xdr:cNvSpPr txBox="1"/>
      </xdr:nvSpPr>
      <xdr:spPr>
        <a:xfrm>
          <a:off x="9372111" y="64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152534</xdr:rowOff>
    </xdr:from>
    <xdr:to>
      <xdr:col>46</xdr:col>
      <xdr:colOff>38100</xdr:colOff>
      <xdr:row>33</xdr:row>
      <xdr:rowOff>82684</xdr:rowOff>
    </xdr:to>
    <xdr:sp macro="" textlink="">
      <xdr:nvSpPr>
        <xdr:cNvPr id="316" name="楕円 315"/>
        <xdr:cNvSpPr/>
      </xdr:nvSpPr>
      <xdr:spPr>
        <a:xfrm>
          <a:off x="8699500" y="56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73811</xdr:rowOff>
    </xdr:from>
    <xdr:ext cx="599010" cy="259045"/>
    <xdr:sp macro="" textlink="">
      <xdr:nvSpPr>
        <xdr:cNvPr id="317" name="テキスト ボックス 316"/>
        <xdr:cNvSpPr txBox="1"/>
      </xdr:nvSpPr>
      <xdr:spPr>
        <a:xfrm>
          <a:off x="8450795" y="573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11847</xdr:rowOff>
    </xdr:from>
    <xdr:to>
      <xdr:col>41</xdr:col>
      <xdr:colOff>101600</xdr:colOff>
      <xdr:row>38</xdr:row>
      <xdr:rowOff>113447</xdr:rowOff>
    </xdr:to>
    <xdr:sp macro="" textlink="">
      <xdr:nvSpPr>
        <xdr:cNvPr id="318" name="楕円 317"/>
        <xdr:cNvSpPr/>
      </xdr:nvSpPr>
      <xdr:spPr>
        <a:xfrm>
          <a:off x="7810500" y="65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104574</xdr:rowOff>
    </xdr:from>
    <xdr:ext cx="534377" cy="259045"/>
    <xdr:sp macro="" textlink="">
      <xdr:nvSpPr>
        <xdr:cNvPr id="319" name="テキスト ボックス 318"/>
        <xdr:cNvSpPr txBox="1"/>
      </xdr:nvSpPr>
      <xdr:spPr>
        <a:xfrm>
          <a:off x="7594111" y="66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30523</xdr:rowOff>
    </xdr:from>
    <xdr:to>
      <xdr:col>36</xdr:col>
      <xdr:colOff>165100</xdr:colOff>
      <xdr:row>38</xdr:row>
      <xdr:rowOff>132123</xdr:rowOff>
    </xdr:to>
    <xdr:sp macro="" textlink="">
      <xdr:nvSpPr>
        <xdr:cNvPr id="320" name="楕円 319"/>
        <xdr:cNvSpPr/>
      </xdr:nvSpPr>
      <xdr:spPr>
        <a:xfrm>
          <a:off x="6921500" y="65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123250</xdr:rowOff>
    </xdr:from>
    <xdr:ext cx="534377" cy="259045"/>
    <xdr:sp macro="" textlink="">
      <xdr:nvSpPr>
        <xdr:cNvPr id="321" name="テキスト ボックス 320"/>
        <xdr:cNvSpPr txBox="1"/>
      </xdr:nvSpPr>
      <xdr:spPr>
        <a:xfrm>
          <a:off x="6705111" y="66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134315</xdr:rowOff>
    </xdr:from>
    <xdr:to>
      <xdr:col>55</xdr:col>
      <xdr:colOff>0</xdr:colOff>
      <xdr:row>56</xdr:row>
      <xdr:rowOff>158052</xdr:rowOff>
    </xdr:to>
    <xdr:cxnSp macro="">
      <xdr:nvCxnSpPr>
        <xdr:cNvPr id="351" name="直線コネクタ 350"/>
        <xdr:cNvCxnSpPr/>
      </xdr:nvCxnSpPr>
      <xdr:spPr>
        <a:xfrm>
          <a:off x="9639300" y="9564065"/>
          <a:ext cx="838200" cy="19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134315</xdr:rowOff>
    </xdr:from>
    <xdr:to>
      <xdr:col>50</xdr:col>
      <xdr:colOff>114300</xdr:colOff>
      <xdr:row>57</xdr:row>
      <xdr:rowOff>89674</xdr:rowOff>
    </xdr:to>
    <xdr:cxnSp macro="">
      <xdr:nvCxnSpPr>
        <xdr:cNvPr id="354" name="直線コネクタ 353"/>
        <xdr:cNvCxnSpPr/>
      </xdr:nvCxnSpPr>
      <xdr:spPr>
        <a:xfrm flipV="1">
          <a:off x="8750300" y="9564065"/>
          <a:ext cx="889000" cy="2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89674</xdr:rowOff>
    </xdr:from>
    <xdr:to>
      <xdr:col>45</xdr:col>
      <xdr:colOff>177800</xdr:colOff>
      <xdr:row>57</xdr:row>
      <xdr:rowOff>165595</xdr:rowOff>
    </xdr:to>
    <xdr:cxnSp macro="">
      <xdr:nvCxnSpPr>
        <xdr:cNvPr id="357" name="直線コネクタ 356"/>
        <xdr:cNvCxnSpPr/>
      </xdr:nvCxnSpPr>
      <xdr:spPr>
        <a:xfrm flipV="1">
          <a:off x="7861300" y="9862324"/>
          <a:ext cx="889000" cy="7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59" name="テキスト ボックス 358"/>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165595</xdr:rowOff>
    </xdr:from>
    <xdr:to>
      <xdr:col>41</xdr:col>
      <xdr:colOff>50800</xdr:colOff>
      <xdr:row>58</xdr:row>
      <xdr:rowOff>11532</xdr:rowOff>
    </xdr:to>
    <xdr:cxnSp macro="">
      <xdr:nvCxnSpPr>
        <xdr:cNvPr id="360" name="直線コネクタ 359"/>
        <xdr:cNvCxnSpPr/>
      </xdr:nvCxnSpPr>
      <xdr:spPr>
        <a:xfrm flipV="1">
          <a:off x="6972300" y="9938245"/>
          <a:ext cx="889000" cy="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2" name="テキスト ボックス 361"/>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107252</xdr:rowOff>
    </xdr:from>
    <xdr:to>
      <xdr:col>55</xdr:col>
      <xdr:colOff>50800</xdr:colOff>
      <xdr:row>57</xdr:row>
      <xdr:rowOff>37402</xdr:rowOff>
    </xdr:to>
    <xdr:sp macro="" textlink="">
      <xdr:nvSpPr>
        <xdr:cNvPr id="370" name="楕円 369"/>
        <xdr:cNvSpPr/>
      </xdr:nvSpPr>
      <xdr:spPr>
        <a:xfrm>
          <a:off x="10426700" y="97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85679</xdr:rowOff>
    </xdr:from>
    <xdr:ext cx="534377" cy="259045"/>
    <xdr:sp macro="" textlink="">
      <xdr:nvSpPr>
        <xdr:cNvPr id="371" name="普通建設事業費該当値テキスト"/>
        <xdr:cNvSpPr txBox="1"/>
      </xdr:nvSpPr>
      <xdr:spPr>
        <a:xfrm>
          <a:off x="10528300" y="96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83515</xdr:rowOff>
    </xdr:from>
    <xdr:to>
      <xdr:col>50</xdr:col>
      <xdr:colOff>165100</xdr:colOff>
      <xdr:row>56</xdr:row>
      <xdr:rowOff>13665</xdr:rowOff>
    </xdr:to>
    <xdr:sp macro="" textlink="">
      <xdr:nvSpPr>
        <xdr:cNvPr id="372" name="楕円 371"/>
        <xdr:cNvSpPr/>
      </xdr:nvSpPr>
      <xdr:spPr>
        <a:xfrm>
          <a:off x="9588500" y="95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30192</xdr:rowOff>
    </xdr:from>
    <xdr:ext cx="534377" cy="259045"/>
    <xdr:sp macro="" textlink="">
      <xdr:nvSpPr>
        <xdr:cNvPr id="373" name="テキスト ボックス 372"/>
        <xdr:cNvSpPr txBox="1"/>
      </xdr:nvSpPr>
      <xdr:spPr>
        <a:xfrm>
          <a:off x="9372111" y="92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38874</xdr:rowOff>
    </xdr:from>
    <xdr:to>
      <xdr:col>46</xdr:col>
      <xdr:colOff>38100</xdr:colOff>
      <xdr:row>57</xdr:row>
      <xdr:rowOff>140474</xdr:rowOff>
    </xdr:to>
    <xdr:sp macro="" textlink="">
      <xdr:nvSpPr>
        <xdr:cNvPr id="374" name="楕円 373"/>
        <xdr:cNvSpPr/>
      </xdr:nvSpPr>
      <xdr:spPr>
        <a:xfrm>
          <a:off x="8699500" y="98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131601</xdr:rowOff>
    </xdr:from>
    <xdr:ext cx="534377" cy="259045"/>
    <xdr:sp macro="" textlink="">
      <xdr:nvSpPr>
        <xdr:cNvPr id="375" name="テキスト ボックス 374"/>
        <xdr:cNvSpPr txBox="1"/>
      </xdr:nvSpPr>
      <xdr:spPr>
        <a:xfrm>
          <a:off x="8483111" y="99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114795</xdr:rowOff>
    </xdr:from>
    <xdr:to>
      <xdr:col>41</xdr:col>
      <xdr:colOff>101600</xdr:colOff>
      <xdr:row>58</xdr:row>
      <xdr:rowOff>44945</xdr:rowOff>
    </xdr:to>
    <xdr:sp macro="" textlink="">
      <xdr:nvSpPr>
        <xdr:cNvPr id="376" name="楕円 375"/>
        <xdr:cNvSpPr/>
      </xdr:nvSpPr>
      <xdr:spPr>
        <a:xfrm>
          <a:off x="7810500" y="98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36072</xdr:rowOff>
    </xdr:from>
    <xdr:ext cx="534377" cy="259045"/>
    <xdr:sp macro="" textlink="">
      <xdr:nvSpPr>
        <xdr:cNvPr id="377" name="テキスト ボックス 376"/>
        <xdr:cNvSpPr txBox="1"/>
      </xdr:nvSpPr>
      <xdr:spPr>
        <a:xfrm>
          <a:off x="7594111" y="99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132182</xdr:rowOff>
    </xdr:from>
    <xdr:to>
      <xdr:col>36</xdr:col>
      <xdr:colOff>165100</xdr:colOff>
      <xdr:row>58</xdr:row>
      <xdr:rowOff>62332</xdr:rowOff>
    </xdr:to>
    <xdr:sp macro="" textlink="">
      <xdr:nvSpPr>
        <xdr:cNvPr id="378" name="楕円 377"/>
        <xdr:cNvSpPr/>
      </xdr:nvSpPr>
      <xdr:spPr>
        <a:xfrm>
          <a:off x="6921500" y="99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53459</xdr:rowOff>
    </xdr:from>
    <xdr:ext cx="534377" cy="259045"/>
    <xdr:sp macro="" textlink="">
      <xdr:nvSpPr>
        <xdr:cNvPr id="379" name="テキスト ボックス 378"/>
        <xdr:cNvSpPr txBox="1"/>
      </xdr:nvSpPr>
      <xdr:spPr>
        <a:xfrm>
          <a:off x="6705111" y="99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53429</xdr:rowOff>
    </xdr:from>
    <xdr:to>
      <xdr:col>55</xdr:col>
      <xdr:colOff>0</xdr:colOff>
      <xdr:row>78</xdr:row>
      <xdr:rowOff>98056</xdr:rowOff>
    </xdr:to>
    <xdr:cxnSp macro="">
      <xdr:nvCxnSpPr>
        <xdr:cNvPr id="408" name="直線コネクタ 407"/>
        <xdr:cNvCxnSpPr/>
      </xdr:nvCxnSpPr>
      <xdr:spPr>
        <a:xfrm>
          <a:off x="9639300" y="13083629"/>
          <a:ext cx="838200" cy="38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53429</xdr:rowOff>
    </xdr:from>
    <xdr:to>
      <xdr:col>50</xdr:col>
      <xdr:colOff>114300</xdr:colOff>
      <xdr:row>78</xdr:row>
      <xdr:rowOff>79273</xdr:rowOff>
    </xdr:to>
    <xdr:cxnSp macro="">
      <xdr:nvCxnSpPr>
        <xdr:cNvPr id="411" name="直線コネクタ 410"/>
        <xdr:cNvCxnSpPr/>
      </xdr:nvCxnSpPr>
      <xdr:spPr>
        <a:xfrm flipV="1">
          <a:off x="8750300" y="13083629"/>
          <a:ext cx="889000" cy="3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79273</xdr:rowOff>
    </xdr:from>
    <xdr:to>
      <xdr:col>45</xdr:col>
      <xdr:colOff>177800</xdr:colOff>
      <xdr:row>79</xdr:row>
      <xdr:rowOff>24778</xdr:rowOff>
    </xdr:to>
    <xdr:cxnSp macro="">
      <xdr:nvCxnSpPr>
        <xdr:cNvPr id="414" name="直線コネクタ 413"/>
        <xdr:cNvCxnSpPr/>
      </xdr:nvCxnSpPr>
      <xdr:spPr>
        <a:xfrm flipV="1">
          <a:off x="7861300" y="13452373"/>
          <a:ext cx="889000" cy="1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24778</xdr:rowOff>
    </xdr:from>
    <xdr:to>
      <xdr:col>41</xdr:col>
      <xdr:colOff>50800</xdr:colOff>
      <xdr:row>79</xdr:row>
      <xdr:rowOff>40018</xdr:rowOff>
    </xdr:to>
    <xdr:cxnSp macro="">
      <xdr:nvCxnSpPr>
        <xdr:cNvPr id="417" name="直線コネクタ 416"/>
        <xdr:cNvCxnSpPr/>
      </xdr:nvCxnSpPr>
      <xdr:spPr>
        <a:xfrm flipV="1">
          <a:off x="6972300" y="1356932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47256</xdr:rowOff>
    </xdr:from>
    <xdr:to>
      <xdr:col>55</xdr:col>
      <xdr:colOff>50800</xdr:colOff>
      <xdr:row>78</xdr:row>
      <xdr:rowOff>148856</xdr:rowOff>
    </xdr:to>
    <xdr:sp macro="" textlink="">
      <xdr:nvSpPr>
        <xdr:cNvPr id="427" name="楕円 426"/>
        <xdr:cNvSpPr/>
      </xdr:nvSpPr>
      <xdr:spPr>
        <a:xfrm>
          <a:off x="10426700" y="134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133633</xdr:rowOff>
    </xdr:from>
    <xdr:ext cx="469744" cy="259045"/>
    <xdr:sp macro="" textlink="">
      <xdr:nvSpPr>
        <xdr:cNvPr id="428" name="普通建設事業費 （ うち新規整備　）該当値テキスト"/>
        <xdr:cNvSpPr txBox="1"/>
      </xdr:nvSpPr>
      <xdr:spPr>
        <a:xfrm>
          <a:off x="10528300" y="1333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2629</xdr:rowOff>
    </xdr:from>
    <xdr:to>
      <xdr:col>50</xdr:col>
      <xdr:colOff>165100</xdr:colOff>
      <xdr:row>76</xdr:row>
      <xdr:rowOff>104229</xdr:rowOff>
    </xdr:to>
    <xdr:sp macro="" textlink="">
      <xdr:nvSpPr>
        <xdr:cNvPr id="429" name="楕円 428"/>
        <xdr:cNvSpPr/>
      </xdr:nvSpPr>
      <xdr:spPr>
        <a:xfrm>
          <a:off x="9588500" y="130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120756</xdr:rowOff>
    </xdr:from>
    <xdr:ext cx="534377" cy="259045"/>
    <xdr:sp macro="" textlink="">
      <xdr:nvSpPr>
        <xdr:cNvPr id="430" name="テキスト ボックス 429"/>
        <xdr:cNvSpPr txBox="1"/>
      </xdr:nvSpPr>
      <xdr:spPr>
        <a:xfrm>
          <a:off x="9372111" y="1280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28473</xdr:rowOff>
    </xdr:from>
    <xdr:to>
      <xdr:col>46</xdr:col>
      <xdr:colOff>38100</xdr:colOff>
      <xdr:row>78</xdr:row>
      <xdr:rowOff>130073</xdr:rowOff>
    </xdr:to>
    <xdr:sp macro="" textlink="">
      <xdr:nvSpPr>
        <xdr:cNvPr id="431" name="楕円 430"/>
        <xdr:cNvSpPr/>
      </xdr:nvSpPr>
      <xdr:spPr>
        <a:xfrm>
          <a:off x="8699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121200</xdr:rowOff>
    </xdr:from>
    <xdr:ext cx="534377" cy="259045"/>
    <xdr:sp macro="" textlink="">
      <xdr:nvSpPr>
        <xdr:cNvPr id="432" name="テキスト ボックス 431"/>
        <xdr:cNvSpPr txBox="1"/>
      </xdr:nvSpPr>
      <xdr:spPr>
        <a:xfrm>
          <a:off x="8483111" y="134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145428</xdr:rowOff>
    </xdr:from>
    <xdr:to>
      <xdr:col>41</xdr:col>
      <xdr:colOff>101600</xdr:colOff>
      <xdr:row>79</xdr:row>
      <xdr:rowOff>75578</xdr:rowOff>
    </xdr:to>
    <xdr:sp macro="" textlink="">
      <xdr:nvSpPr>
        <xdr:cNvPr id="433" name="楕円 432"/>
        <xdr:cNvSpPr/>
      </xdr:nvSpPr>
      <xdr:spPr>
        <a:xfrm>
          <a:off x="7810500" y="135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66705</xdr:rowOff>
    </xdr:from>
    <xdr:ext cx="469744" cy="259045"/>
    <xdr:sp macro="" textlink="">
      <xdr:nvSpPr>
        <xdr:cNvPr id="434" name="テキスト ボックス 433"/>
        <xdr:cNvSpPr txBox="1"/>
      </xdr:nvSpPr>
      <xdr:spPr>
        <a:xfrm>
          <a:off x="7626428" y="136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160668</xdr:rowOff>
    </xdr:from>
    <xdr:to>
      <xdr:col>36</xdr:col>
      <xdr:colOff>165100</xdr:colOff>
      <xdr:row>79</xdr:row>
      <xdr:rowOff>90818</xdr:rowOff>
    </xdr:to>
    <xdr:sp macro="" textlink="">
      <xdr:nvSpPr>
        <xdr:cNvPr id="435" name="楕円 434"/>
        <xdr:cNvSpPr/>
      </xdr:nvSpPr>
      <xdr:spPr>
        <a:xfrm>
          <a:off x="6921500" y="135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81945</xdr:rowOff>
    </xdr:from>
    <xdr:ext cx="378565" cy="259045"/>
    <xdr:sp macro="" textlink="">
      <xdr:nvSpPr>
        <xdr:cNvPr id="436" name="テキスト ボックス 435"/>
        <xdr:cNvSpPr txBox="1"/>
      </xdr:nvSpPr>
      <xdr:spPr>
        <a:xfrm>
          <a:off x="6783017" y="1362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29776</xdr:rowOff>
    </xdr:from>
    <xdr:to>
      <xdr:col>55</xdr:col>
      <xdr:colOff>0</xdr:colOff>
      <xdr:row>96</xdr:row>
      <xdr:rowOff>118326</xdr:rowOff>
    </xdr:to>
    <xdr:cxnSp macro="">
      <xdr:nvCxnSpPr>
        <xdr:cNvPr id="467" name="直線コネクタ 466"/>
        <xdr:cNvCxnSpPr/>
      </xdr:nvCxnSpPr>
      <xdr:spPr>
        <a:xfrm flipV="1">
          <a:off x="9639300" y="16317526"/>
          <a:ext cx="838200" cy="26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68" name="普通建設事業費 （ うち更新整備　）平均値テキスト"/>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16582</xdr:rowOff>
    </xdr:from>
    <xdr:to>
      <xdr:col>50</xdr:col>
      <xdr:colOff>114300</xdr:colOff>
      <xdr:row>96</xdr:row>
      <xdr:rowOff>118326</xdr:rowOff>
    </xdr:to>
    <xdr:cxnSp macro="">
      <xdr:nvCxnSpPr>
        <xdr:cNvPr id="470" name="直線コネクタ 469"/>
        <xdr:cNvCxnSpPr/>
      </xdr:nvCxnSpPr>
      <xdr:spPr>
        <a:xfrm>
          <a:off x="8750300" y="16475782"/>
          <a:ext cx="889000" cy="10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2" name="テキスト ボックス 471"/>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83090</xdr:rowOff>
    </xdr:from>
    <xdr:to>
      <xdr:col>45</xdr:col>
      <xdr:colOff>177800</xdr:colOff>
      <xdr:row>96</xdr:row>
      <xdr:rowOff>16582</xdr:rowOff>
    </xdr:to>
    <xdr:cxnSp macro="">
      <xdr:nvCxnSpPr>
        <xdr:cNvPr id="473" name="直線コネクタ 472"/>
        <xdr:cNvCxnSpPr/>
      </xdr:nvCxnSpPr>
      <xdr:spPr>
        <a:xfrm>
          <a:off x="7861300" y="16370840"/>
          <a:ext cx="889000" cy="10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5" name="テキスト ボックス 474"/>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83090</xdr:rowOff>
    </xdr:from>
    <xdr:to>
      <xdr:col>41</xdr:col>
      <xdr:colOff>50800</xdr:colOff>
      <xdr:row>95</xdr:row>
      <xdr:rowOff>88216</xdr:rowOff>
    </xdr:to>
    <xdr:cxnSp macro="">
      <xdr:nvCxnSpPr>
        <xdr:cNvPr id="476" name="直線コネクタ 475"/>
        <xdr:cNvCxnSpPr/>
      </xdr:nvCxnSpPr>
      <xdr:spPr>
        <a:xfrm flipV="1">
          <a:off x="6972300" y="16370840"/>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0" name="テキスト ボックス 479"/>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150426</xdr:rowOff>
    </xdr:from>
    <xdr:to>
      <xdr:col>55</xdr:col>
      <xdr:colOff>50800</xdr:colOff>
      <xdr:row>95</xdr:row>
      <xdr:rowOff>80576</xdr:rowOff>
    </xdr:to>
    <xdr:sp macro="" textlink="">
      <xdr:nvSpPr>
        <xdr:cNvPr id="486" name="楕円 485"/>
        <xdr:cNvSpPr/>
      </xdr:nvSpPr>
      <xdr:spPr>
        <a:xfrm>
          <a:off x="10426700" y="162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1853</xdr:rowOff>
    </xdr:from>
    <xdr:ext cx="534377" cy="259045"/>
    <xdr:sp macro="" textlink="">
      <xdr:nvSpPr>
        <xdr:cNvPr id="487" name="普通建設事業費 （ うち更新整備　）該当値テキスト"/>
        <xdr:cNvSpPr txBox="1"/>
      </xdr:nvSpPr>
      <xdr:spPr>
        <a:xfrm>
          <a:off x="10528300" y="161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67526</xdr:rowOff>
    </xdr:from>
    <xdr:to>
      <xdr:col>50</xdr:col>
      <xdr:colOff>165100</xdr:colOff>
      <xdr:row>96</xdr:row>
      <xdr:rowOff>169126</xdr:rowOff>
    </xdr:to>
    <xdr:sp macro="" textlink="">
      <xdr:nvSpPr>
        <xdr:cNvPr id="488" name="楕円 487"/>
        <xdr:cNvSpPr/>
      </xdr:nvSpPr>
      <xdr:spPr>
        <a:xfrm>
          <a:off x="9588500" y="165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160253</xdr:rowOff>
    </xdr:from>
    <xdr:ext cx="534377" cy="259045"/>
    <xdr:sp macro="" textlink="">
      <xdr:nvSpPr>
        <xdr:cNvPr id="489" name="テキスト ボックス 488"/>
        <xdr:cNvSpPr txBox="1"/>
      </xdr:nvSpPr>
      <xdr:spPr>
        <a:xfrm>
          <a:off x="9372111" y="166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137232</xdr:rowOff>
    </xdr:from>
    <xdr:to>
      <xdr:col>46</xdr:col>
      <xdr:colOff>38100</xdr:colOff>
      <xdr:row>96</xdr:row>
      <xdr:rowOff>67382</xdr:rowOff>
    </xdr:to>
    <xdr:sp macro="" textlink="">
      <xdr:nvSpPr>
        <xdr:cNvPr id="490" name="楕円 489"/>
        <xdr:cNvSpPr/>
      </xdr:nvSpPr>
      <xdr:spPr>
        <a:xfrm>
          <a:off x="8699500" y="164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58509</xdr:rowOff>
    </xdr:from>
    <xdr:ext cx="534377" cy="259045"/>
    <xdr:sp macro="" textlink="">
      <xdr:nvSpPr>
        <xdr:cNvPr id="491" name="テキスト ボックス 490"/>
        <xdr:cNvSpPr txBox="1"/>
      </xdr:nvSpPr>
      <xdr:spPr>
        <a:xfrm>
          <a:off x="8483111" y="165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32290</xdr:rowOff>
    </xdr:from>
    <xdr:to>
      <xdr:col>41</xdr:col>
      <xdr:colOff>101600</xdr:colOff>
      <xdr:row>95</xdr:row>
      <xdr:rowOff>133890</xdr:rowOff>
    </xdr:to>
    <xdr:sp macro="" textlink="">
      <xdr:nvSpPr>
        <xdr:cNvPr id="492" name="楕円 491"/>
        <xdr:cNvSpPr/>
      </xdr:nvSpPr>
      <xdr:spPr>
        <a:xfrm>
          <a:off x="7810500" y="16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150417</xdr:rowOff>
    </xdr:from>
    <xdr:ext cx="534377" cy="259045"/>
    <xdr:sp macro="" textlink="">
      <xdr:nvSpPr>
        <xdr:cNvPr id="493" name="テキスト ボックス 492"/>
        <xdr:cNvSpPr txBox="1"/>
      </xdr:nvSpPr>
      <xdr:spPr>
        <a:xfrm>
          <a:off x="7594111" y="160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37416</xdr:rowOff>
    </xdr:from>
    <xdr:to>
      <xdr:col>36</xdr:col>
      <xdr:colOff>165100</xdr:colOff>
      <xdr:row>95</xdr:row>
      <xdr:rowOff>139016</xdr:rowOff>
    </xdr:to>
    <xdr:sp macro="" textlink="">
      <xdr:nvSpPr>
        <xdr:cNvPr id="494" name="楕円 493"/>
        <xdr:cNvSpPr/>
      </xdr:nvSpPr>
      <xdr:spPr>
        <a:xfrm>
          <a:off x="6921500" y="16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155543</xdr:rowOff>
    </xdr:from>
    <xdr:ext cx="534377" cy="259045"/>
    <xdr:sp macro="" textlink="">
      <xdr:nvSpPr>
        <xdr:cNvPr id="495" name="テキスト ボックス 494"/>
        <xdr:cNvSpPr txBox="1"/>
      </xdr:nvSpPr>
      <xdr:spPr>
        <a:xfrm>
          <a:off x="6705111" y="161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5" name="テキスト ボックス 534"/>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122131</xdr:rowOff>
    </xdr:from>
    <xdr:to>
      <xdr:col>85</xdr:col>
      <xdr:colOff>127000</xdr:colOff>
      <xdr:row>76</xdr:row>
      <xdr:rowOff>139962</xdr:rowOff>
    </xdr:to>
    <xdr:cxnSp macro="">
      <xdr:nvCxnSpPr>
        <xdr:cNvPr id="633" name="直線コネクタ 632"/>
        <xdr:cNvCxnSpPr/>
      </xdr:nvCxnSpPr>
      <xdr:spPr>
        <a:xfrm>
          <a:off x="15481300" y="13152331"/>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122131</xdr:rowOff>
    </xdr:from>
    <xdr:to>
      <xdr:col>81</xdr:col>
      <xdr:colOff>50800</xdr:colOff>
      <xdr:row>76</xdr:row>
      <xdr:rowOff>133021</xdr:rowOff>
    </xdr:to>
    <xdr:cxnSp macro="">
      <xdr:nvCxnSpPr>
        <xdr:cNvPr id="636" name="直線コネクタ 635"/>
        <xdr:cNvCxnSpPr/>
      </xdr:nvCxnSpPr>
      <xdr:spPr>
        <a:xfrm flipV="1">
          <a:off x="14592300" y="13152331"/>
          <a:ext cx="8890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133021</xdr:rowOff>
    </xdr:from>
    <xdr:to>
      <xdr:col>76</xdr:col>
      <xdr:colOff>114300</xdr:colOff>
      <xdr:row>76</xdr:row>
      <xdr:rowOff>144076</xdr:rowOff>
    </xdr:to>
    <xdr:cxnSp macro="">
      <xdr:nvCxnSpPr>
        <xdr:cNvPr id="639" name="直線コネクタ 638"/>
        <xdr:cNvCxnSpPr/>
      </xdr:nvCxnSpPr>
      <xdr:spPr>
        <a:xfrm flipV="1">
          <a:off x="13703300" y="13163221"/>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1" name="テキスト ボックス 640"/>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107108</xdr:rowOff>
    </xdr:from>
    <xdr:to>
      <xdr:col>71</xdr:col>
      <xdr:colOff>177800</xdr:colOff>
      <xdr:row>76</xdr:row>
      <xdr:rowOff>144076</xdr:rowOff>
    </xdr:to>
    <xdr:cxnSp macro="">
      <xdr:nvCxnSpPr>
        <xdr:cNvPr id="642" name="直線コネクタ 641"/>
        <xdr:cNvCxnSpPr/>
      </xdr:nvCxnSpPr>
      <xdr:spPr>
        <a:xfrm>
          <a:off x="12814300" y="13137308"/>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4" name="テキスト ボックス 643"/>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6" name="テキスト ボックス 645"/>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89162</xdr:rowOff>
    </xdr:from>
    <xdr:to>
      <xdr:col>85</xdr:col>
      <xdr:colOff>177800</xdr:colOff>
      <xdr:row>77</xdr:row>
      <xdr:rowOff>19312</xdr:rowOff>
    </xdr:to>
    <xdr:sp macro="" textlink="">
      <xdr:nvSpPr>
        <xdr:cNvPr id="652" name="楕円 651"/>
        <xdr:cNvSpPr/>
      </xdr:nvSpPr>
      <xdr:spPr>
        <a:xfrm>
          <a:off x="16268700" y="131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67589</xdr:rowOff>
    </xdr:from>
    <xdr:ext cx="534377" cy="259045"/>
    <xdr:sp macro="" textlink="">
      <xdr:nvSpPr>
        <xdr:cNvPr id="653" name="公債費該当値テキスト"/>
        <xdr:cNvSpPr txBox="1"/>
      </xdr:nvSpPr>
      <xdr:spPr>
        <a:xfrm>
          <a:off x="16370300" y="130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71331</xdr:rowOff>
    </xdr:from>
    <xdr:to>
      <xdr:col>81</xdr:col>
      <xdr:colOff>101600</xdr:colOff>
      <xdr:row>77</xdr:row>
      <xdr:rowOff>1481</xdr:rowOff>
    </xdr:to>
    <xdr:sp macro="" textlink="">
      <xdr:nvSpPr>
        <xdr:cNvPr id="654" name="楕円 653"/>
        <xdr:cNvSpPr/>
      </xdr:nvSpPr>
      <xdr:spPr>
        <a:xfrm>
          <a:off x="15430500" y="131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164058</xdr:rowOff>
    </xdr:from>
    <xdr:ext cx="534377" cy="259045"/>
    <xdr:sp macro="" textlink="">
      <xdr:nvSpPr>
        <xdr:cNvPr id="655" name="テキスト ボックス 654"/>
        <xdr:cNvSpPr txBox="1"/>
      </xdr:nvSpPr>
      <xdr:spPr>
        <a:xfrm>
          <a:off x="15214111" y="131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82221</xdr:rowOff>
    </xdr:from>
    <xdr:to>
      <xdr:col>76</xdr:col>
      <xdr:colOff>165100</xdr:colOff>
      <xdr:row>77</xdr:row>
      <xdr:rowOff>12371</xdr:rowOff>
    </xdr:to>
    <xdr:sp macro="" textlink="">
      <xdr:nvSpPr>
        <xdr:cNvPr id="656" name="楕円 655"/>
        <xdr:cNvSpPr/>
      </xdr:nvSpPr>
      <xdr:spPr>
        <a:xfrm>
          <a:off x="14541500" y="131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3498</xdr:rowOff>
    </xdr:from>
    <xdr:ext cx="534377" cy="259045"/>
    <xdr:sp macro="" textlink="">
      <xdr:nvSpPr>
        <xdr:cNvPr id="657" name="テキスト ボックス 656"/>
        <xdr:cNvSpPr txBox="1"/>
      </xdr:nvSpPr>
      <xdr:spPr>
        <a:xfrm>
          <a:off x="14325111" y="132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93276</xdr:rowOff>
    </xdr:from>
    <xdr:to>
      <xdr:col>72</xdr:col>
      <xdr:colOff>38100</xdr:colOff>
      <xdr:row>77</xdr:row>
      <xdr:rowOff>23426</xdr:rowOff>
    </xdr:to>
    <xdr:sp macro="" textlink="">
      <xdr:nvSpPr>
        <xdr:cNvPr id="658" name="楕円 657"/>
        <xdr:cNvSpPr/>
      </xdr:nvSpPr>
      <xdr:spPr>
        <a:xfrm>
          <a:off x="13652500" y="131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14553</xdr:rowOff>
    </xdr:from>
    <xdr:ext cx="534377" cy="259045"/>
    <xdr:sp macro="" textlink="">
      <xdr:nvSpPr>
        <xdr:cNvPr id="659" name="テキスト ボックス 658"/>
        <xdr:cNvSpPr txBox="1"/>
      </xdr:nvSpPr>
      <xdr:spPr>
        <a:xfrm>
          <a:off x="13436111" y="132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56308</xdr:rowOff>
    </xdr:from>
    <xdr:to>
      <xdr:col>67</xdr:col>
      <xdr:colOff>101600</xdr:colOff>
      <xdr:row>76</xdr:row>
      <xdr:rowOff>157908</xdr:rowOff>
    </xdr:to>
    <xdr:sp macro="" textlink="">
      <xdr:nvSpPr>
        <xdr:cNvPr id="660" name="楕円 659"/>
        <xdr:cNvSpPr/>
      </xdr:nvSpPr>
      <xdr:spPr>
        <a:xfrm>
          <a:off x="12763500" y="130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149035</xdr:rowOff>
    </xdr:from>
    <xdr:ext cx="534377" cy="259045"/>
    <xdr:sp macro="" textlink="">
      <xdr:nvSpPr>
        <xdr:cNvPr id="661" name="テキスト ボックス 660"/>
        <xdr:cNvSpPr txBox="1"/>
      </xdr:nvSpPr>
      <xdr:spPr>
        <a:xfrm>
          <a:off x="12547111" y="131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140030</xdr:rowOff>
    </xdr:from>
    <xdr:to>
      <xdr:col>85</xdr:col>
      <xdr:colOff>126364</xdr:colOff>
      <xdr:row>99</xdr:row>
      <xdr:rowOff>21603</xdr:rowOff>
    </xdr:to>
    <xdr:cxnSp macro="">
      <xdr:nvCxnSpPr>
        <xdr:cNvPr id="685" name="直線コネクタ 684"/>
        <xdr:cNvCxnSpPr/>
      </xdr:nvCxnSpPr>
      <xdr:spPr>
        <a:xfrm flipV="1">
          <a:off x="16317595" y="16084880"/>
          <a:ext cx="1269" cy="91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25430</xdr:rowOff>
    </xdr:from>
    <xdr:ext cx="469744" cy="259045"/>
    <xdr:sp macro="" textlink="">
      <xdr:nvSpPr>
        <xdr:cNvPr id="686" name="積立金最小値テキスト"/>
        <xdr:cNvSpPr txBox="1"/>
      </xdr:nvSpPr>
      <xdr:spPr>
        <a:xfrm>
          <a:off x="16370300" y="1699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21603</xdr:rowOff>
    </xdr:from>
    <xdr:to>
      <xdr:col>86</xdr:col>
      <xdr:colOff>25400</xdr:colOff>
      <xdr:row>99</xdr:row>
      <xdr:rowOff>21603</xdr:rowOff>
    </xdr:to>
    <xdr:cxnSp macro="">
      <xdr:nvCxnSpPr>
        <xdr:cNvPr id="687" name="直線コネクタ 686"/>
        <xdr:cNvCxnSpPr/>
      </xdr:nvCxnSpPr>
      <xdr:spPr>
        <a:xfrm>
          <a:off x="16230600" y="1699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86707</xdr:rowOff>
    </xdr:from>
    <xdr:ext cx="534377" cy="259045"/>
    <xdr:sp macro="" textlink="">
      <xdr:nvSpPr>
        <xdr:cNvPr id="688" name="積立金最大値テキスト"/>
        <xdr:cNvSpPr txBox="1"/>
      </xdr:nvSpPr>
      <xdr:spPr>
        <a:xfrm>
          <a:off x="16370300" y="158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140030</xdr:rowOff>
    </xdr:from>
    <xdr:to>
      <xdr:col>86</xdr:col>
      <xdr:colOff>25400</xdr:colOff>
      <xdr:row>93</xdr:row>
      <xdr:rowOff>140030</xdr:rowOff>
    </xdr:to>
    <xdr:cxnSp macro="">
      <xdr:nvCxnSpPr>
        <xdr:cNvPr id="689" name="直線コネクタ 688"/>
        <xdr:cNvCxnSpPr/>
      </xdr:nvCxnSpPr>
      <xdr:spPr>
        <a:xfrm>
          <a:off x="16230600" y="1608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22631</xdr:rowOff>
    </xdr:from>
    <xdr:to>
      <xdr:col>85</xdr:col>
      <xdr:colOff>127000</xdr:colOff>
      <xdr:row>95</xdr:row>
      <xdr:rowOff>165202</xdr:rowOff>
    </xdr:to>
    <xdr:cxnSp macro="">
      <xdr:nvCxnSpPr>
        <xdr:cNvPr id="690" name="直線コネクタ 689"/>
        <xdr:cNvCxnSpPr/>
      </xdr:nvCxnSpPr>
      <xdr:spPr>
        <a:xfrm>
          <a:off x="15481300" y="15624581"/>
          <a:ext cx="838200" cy="8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147147</xdr:rowOff>
    </xdr:from>
    <xdr:ext cx="534377" cy="259045"/>
    <xdr:sp macro="" textlink="">
      <xdr:nvSpPr>
        <xdr:cNvPr id="691" name="積立金平均値テキスト"/>
        <xdr:cNvSpPr txBox="1"/>
      </xdr:nvSpPr>
      <xdr:spPr>
        <a:xfrm>
          <a:off x="16370300" y="16606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168720</xdr:rowOff>
    </xdr:from>
    <xdr:to>
      <xdr:col>85</xdr:col>
      <xdr:colOff>177800</xdr:colOff>
      <xdr:row>97</xdr:row>
      <xdr:rowOff>98870</xdr:rowOff>
    </xdr:to>
    <xdr:sp macro="" textlink="">
      <xdr:nvSpPr>
        <xdr:cNvPr id="692" name="フローチャート: 判断 691"/>
        <xdr:cNvSpPr/>
      </xdr:nvSpPr>
      <xdr:spPr>
        <a:xfrm>
          <a:off x="16268700" y="166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22631</xdr:rowOff>
    </xdr:from>
    <xdr:to>
      <xdr:col>81</xdr:col>
      <xdr:colOff>50800</xdr:colOff>
      <xdr:row>96</xdr:row>
      <xdr:rowOff>156794</xdr:rowOff>
    </xdr:to>
    <xdr:cxnSp macro="">
      <xdr:nvCxnSpPr>
        <xdr:cNvPr id="693" name="直線コネクタ 692"/>
        <xdr:cNvCxnSpPr/>
      </xdr:nvCxnSpPr>
      <xdr:spPr>
        <a:xfrm flipV="1">
          <a:off x="14592300" y="15624581"/>
          <a:ext cx="889000" cy="99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110325</xdr:rowOff>
    </xdr:from>
    <xdr:to>
      <xdr:col>81</xdr:col>
      <xdr:colOff>101600</xdr:colOff>
      <xdr:row>97</xdr:row>
      <xdr:rowOff>40475</xdr:rowOff>
    </xdr:to>
    <xdr:sp macro="" textlink="">
      <xdr:nvSpPr>
        <xdr:cNvPr id="694" name="フローチャート: 判断 693"/>
        <xdr:cNvSpPr/>
      </xdr:nvSpPr>
      <xdr:spPr>
        <a:xfrm>
          <a:off x="154305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31602</xdr:rowOff>
    </xdr:from>
    <xdr:ext cx="534377" cy="259045"/>
    <xdr:sp macro="" textlink="">
      <xdr:nvSpPr>
        <xdr:cNvPr id="695" name="テキスト ボックス 694"/>
        <xdr:cNvSpPr txBox="1"/>
      </xdr:nvSpPr>
      <xdr:spPr>
        <a:xfrm>
          <a:off x="15214111" y="166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156794</xdr:rowOff>
    </xdr:from>
    <xdr:to>
      <xdr:col>76</xdr:col>
      <xdr:colOff>114300</xdr:colOff>
      <xdr:row>97</xdr:row>
      <xdr:rowOff>50622</xdr:rowOff>
    </xdr:to>
    <xdr:cxnSp macro="">
      <xdr:nvCxnSpPr>
        <xdr:cNvPr id="696" name="直線コネクタ 695"/>
        <xdr:cNvCxnSpPr/>
      </xdr:nvCxnSpPr>
      <xdr:spPr>
        <a:xfrm flipV="1">
          <a:off x="13703300" y="16615994"/>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7" name="フローチャート: 判断 696"/>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56850</xdr:rowOff>
    </xdr:from>
    <xdr:ext cx="534377" cy="259045"/>
    <xdr:sp macro="" textlink="">
      <xdr:nvSpPr>
        <xdr:cNvPr id="698" name="テキスト ボックス 697"/>
        <xdr:cNvSpPr txBox="1"/>
      </xdr:nvSpPr>
      <xdr:spPr>
        <a:xfrm>
          <a:off x="14325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50622</xdr:rowOff>
    </xdr:from>
    <xdr:to>
      <xdr:col>71</xdr:col>
      <xdr:colOff>177800</xdr:colOff>
      <xdr:row>97</xdr:row>
      <xdr:rowOff>126949</xdr:rowOff>
    </xdr:to>
    <xdr:cxnSp macro="">
      <xdr:nvCxnSpPr>
        <xdr:cNvPr id="699" name="直線コネクタ 698"/>
        <xdr:cNvCxnSpPr/>
      </xdr:nvCxnSpPr>
      <xdr:spPr>
        <a:xfrm flipV="1">
          <a:off x="12814300" y="1668127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0" name="フローチャート: 判断 699"/>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73182</xdr:rowOff>
    </xdr:from>
    <xdr:ext cx="534377" cy="259045"/>
    <xdr:sp macro="" textlink="">
      <xdr:nvSpPr>
        <xdr:cNvPr id="701" name="テキスト ボックス 700"/>
        <xdr:cNvSpPr txBox="1"/>
      </xdr:nvSpPr>
      <xdr:spPr>
        <a:xfrm>
          <a:off x="13436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2" name="フローチャート: 判断 701"/>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3" name="テキスト ボックス 702"/>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114402</xdr:rowOff>
    </xdr:from>
    <xdr:to>
      <xdr:col>85</xdr:col>
      <xdr:colOff>177800</xdr:colOff>
      <xdr:row>96</xdr:row>
      <xdr:rowOff>44552</xdr:rowOff>
    </xdr:to>
    <xdr:sp macro="" textlink="">
      <xdr:nvSpPr>
        <xdr:cNvPr id="709" name="楕円 708"/>
        <xdr:cNvSpPr/>
      </xdr:nvSpPr>
      <xdr:spPr>
        <a:xfrm>
          <a:off x="16268700" y="164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137279</xdr:rowOff>
    </xdr:from>
    <xdr:ext cx="534377" cy="259045"/>
    <xdr:sp macro="" textlink="">
      <xdr:nvSpPr>
        <xdr:cNvPr id="710" name="積立金該当値テキスト"/>
        <xdr:cNvSpPr txBox="1"/>
      </xdr:nvSpPr>
      <xdr:spPr>
        <a:xfrm>
          <a:off x="16370300" y="162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143281</xdr:rowOff>
    </xdr:from>
    <xdr:to>
      <xdr:col>81</xdr:col>
      <xdr:colOff>101600</xdr:colOff>
      <xdr:row>91</xdr:row>
      <xdr:rowOff>73431</xdr:rowOff>
    </xdr:to>
    <xdr:sp macro="" textlink="">
      <xdr:nvSpPr>
        <xdr:cNvPr id="711" name="楕円 710"/>
        <xdr:cNvSpPr/>
      </xdr:nvSpPr>
      <xdr:spPr>
        <a:xfrm>
          <a:off x="15430500" y="155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89958</xdr:rowOff>
    </xdr:from>
    <xdr:ext cx="599010" cy="259045"/>
    <xdr:sp macro="" textlink="">
      <xdr:nvSpPr>
        <xdr:cNvPr id="712" name="テキスト ボックス 711"/>
        <xdr:cNvSpPr txBox="1"/>
      </xdr:nvSpPr>
      <xdr:spPr>
        <a:xfrm>
          <a:off x="15181795" y="1534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105994</xdr:rowOff>
    </xdr:from>
    <xdr:to>
      <xdr:col>76</xdr:col>
      <xdr:colOff>165100</xdr:colOff>
      <xdr:row>97</xdr:row>
      <xdr:rowOff>36144</xdr:rowOff>
    </xdr:to>
    <xdr:sp macro="" textlink="">
      <xdr:nvSpPr>
        <xdr:cNvPr id="713" name="楕円 712"/>
        <xdr:cNvSpPr/>
      </xdr:nvSpPr>
      <xdr:spPr>
        <a:xfrm>
          <a:off x="145415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52671</xdr:rowOff>
    </xdr:from>
    <xdr:ext cx="534377" cy="259045"/>
    <xdr:sp macro="" textlink="">
      <xdr:nvSpPr>
        <xdr:cNvPr id="714" name="テキスト ボックス 713"/>
        <xdr:cNvSpPr txBox="1"/>
      </xdr:nvSpPr>
      <xdr:spPr>
        <a:xfrm>
          <a:off x="14325111" y="163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171272</xdr:rowOff>
    </xdr:from>
    <xdr:to>
      <xdr:col>72</xdr:col>
      <xdr:colOff>38100</xdr:colOff>
      <xdr:row>97</xdr:row>
      <xdr:rowOff>101422</xdr:rowOff>
    </xdr:to>
    <xdr:sp macro="" textlink="">
      <xdr:nvSpPr>
        <xdr:cNvPr id="715" name="楕円 714"/>
        <xdr:cNvSpPr/>
      </xdr:nvSpPr>
      <xdr:spPr>
        <a:xfrm>
          <a:off x="13652500" y="166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117949</xdr:rowOff>
    </xdr:from>
    <xdr:ext cx="534377" cy="259045"/>
    <xdr:sp macro="" textlink="">
      <xdr:nvSpPr>
        <xdr:cNvPr id="716" name="テキスト ボックス 715"/>
        <xdr:cNvSpPr txBox="1"/>
      </xdr:nvSpPr>
      <xdr:spPr>
        <a:xfrm>
          <a:off x="13436111" y="164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76149</xdr:rowOff>
    </xdr:from>
    <xdr:to>
      <xdr:col>67</xdr:col>
      <xdr:colOff>101600</xdr:colOff>
      <xdr:row>98</xdr:row>
      <xdr:rowOff>6299</xdr:rowOff>
    </xdr:to>
    <xdr:sp macro="" textlink="">
      <xdr:nvSpPr>
        <xdr:cNvPr id="717" name="楕円 716"/>
        <xdr:cNvSpPr/>
      </xdr:nvSpPr>
      <xdr:spPr>
        <a:xfrm>
          <a:off x="12763500" y="167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22826</xdr:rowOff>
    </xdr:from>
    <xdr:ext cx="534377" cy="259045"/>
    <xdr:sp macro="" textlink="">
      <xdr:nvSpPr>
        <xdr:cNvPr id="718" name="テキスト ボックス 717"/>
        <xdr:cNvSpPr txBox="1"/>
      </xdr:nvSpPr>
      <xdr:spPr>
        <a:xfrm>
          <a:off x="12547111"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106553</xdr:rowOff>
    </xdr:from>
    <xdr:to>
      <xdr:col>116</xdr:col>
      <xdr:colOff>63500</xdr:colOff>
      <xdr:row>37</xdr:row>
      <xdr:rowOff>75864</xdr:rowOff>
    </xdr:to>
    <xdr:cxnSp macro="">
      <xdr:nvCxnSpPr>
        <xdr:cNvPr id="743" name="直線コネクタ 742"/>
        <xdr:cNvCxnSpPr/>
      </xdr:nvCxnSpPr>
      <xdr:spPr>
        <a:xfrm flipV="1">
          <a:off x="21323300" y="5935853"/>
          <a:ext cx="838200" cy="4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4" name="投資及び出資金平均値テキスト"/>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75864</xdr:rowOff>
    </xdr:from>
    <xdr:to>
      <xdr:col>111</xdr:col>
      <xdr:colOff>177800</xdr:colOff>
      <xdr:row>37</xdr:row>
      <xdr:rowOff>156502</xdr:rowOff>
    </xdr:to>
    <xdr:cxnSp macro="">
      <xdr:nvCxnSpPr>
        <xdr:cNvPr id="746" name="直線コネクタ 745"/>
        <xdr:cNvCxnSpPr/>
      </xdr:nvCxnSpPr>
      <xdr:spPr>
        <a:xfrm flipV="1">
          <a:off x="20434300" y="6419514"/>
          <a:ext cx="889000" cy="8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8" name="テキスト ボックス 747"/>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156502</xdr:rowOff>
    </xdr:from>
    <xdr:to>
      <xdr:col>107</xdr:col>
      <xdr:colOff>50800</xdr:colOff>
      <xdr:row>38</xdr:row>
      <xdr:rowOff>25400</xdr:rowOff>
    </xdr:to>
    <xdr:cxnSp macro="">
      <xdr:nvCxnSpPr>
        <xdr:cNvPr id="749" name="直線コネクタ 748"/>
        <xdr:cNvCxnSpPr/>
      </xdr:nvCxnSpPr>
      <xdr:spPr>
        <a:xfrm flipV="1">
          <a:off x="19545300" y="650015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1" name="テキスト ボックス 750"/>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4" name="テキスト ボックス 753"/>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6" name="テキスト ボックス 755"/>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55753</xdr:rowOff>
    </xdr:from>
    <xdr:to>
      <xdr:col>116</xdr:col>
      <xdr:colOff>114300</xdr:colOff>
      <xdr:row>34</xdr:row>
      <xdr:rowOff>157353</xdr:rowOff>
    </xdr:to>
    <xdr:sp macro="" textlink="">
      <xdr:nvSpPr>
        <xdr:cNvPr id="762" name="楕円 761"/>
        <xdr:cNvSpPr/>
      </xdr:nvSpPr>
      <xdr:spPr>
        <a:xfrm>
          <a:off x="221107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78630</xdr:rowOff>
    </xdr:from>
    <xdr:ext cx="534377" cy="259045"/>
    <xdr:sp macro="" textlink="">
      <xdr:nvSpPr>
        <xdr:cNvPr id="763" name="投資及び出資金該当値テキスト"/>
        <xdr:cNvSpPr txBox="1"/>
      </xdr:nvSpPr>
      <xdr:spPr>
        <a:xfrm>
          <a:off x="22212300" y="573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25064</xdr:rowOff>
    </xdr:from>
    <xdr:to>
      <xdr:col>112</xdr:col>
      <xdr:colOff>38100</xdr:colOff>
      <xdr:row>37</xdr:row>
      <xdr:rowOff>126664</xdr:rowOff>
    </xdr:to>
    <xdr:sp macro="" textlink="">
      <xdr:nvSpPr>
        <xdr:cNvPr id="764" name="楕円 763"/>
        <xdr:cNvSpPr/>
      </xdr:nvSpPr>
      <xdr:spPr>
        <a:xfrm>
          <a:off x="21272500" y="63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117791</xdr:rowOff>
    </xdr:from>
    <xdr:ext cx="469744" cy="259045"/>
    <xdr:sp macro="" textlink="">
      <xdr:nvSpPr>
        <xdr:cNvPr id="765" name="テキスト ボックス 764"/>
        <xdr:cNvSpPr txBox="1"/>
      </xdr:nvSpPr>
      <xdr:spPr>
        <a:xfrm>
          <a:off x="21088428" y="64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105702</xdr:rowOff>
    </xdr:from>
    <xdr:to>
      <xdr:col>107</xdr:col>
      <xdr:colOff>101600</xdr:colOff>
      <xdr:row>38</xdr:row>
      <xdr:rowOff>35852</xdr:rowOff>
    </xdr:to>
    <xdr:sp macro="" textlink="">
      <xdr:nvSpPr>
        <xdr:cNvPr id="766" name="楕円 765"/>
        <xdr:cNvSpPr/>
      </xdr:nvSpPr>
      <xdr:spPr>
        <a:xfrm>
          <a:off x="20383500" y="6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26979</xdr:rowOff>
    </xdr:from>
    <xdr:ext cx="378565" cy="259045"/>
    <xdr:sp macro="" textlink="">
      <xdr:nvSpPr>
        <xdr:cNvPr id="767" name="テキスト ボックス 766"/>
        <xdr:cNvSpPr txBox="1"/>
      </xdr:nvSpPr>
      <xdr:spPr>
        <a:xfrm>
          <a:off x="20245017" y="6542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799" name="貸付金平均値テキスト"/>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3" name="テキスト ボックス 802"/>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6" name="テキスト ボックス 805"/>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09" name="テキスト ボックス 808"/>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1" name="テキスト ボックス 810"/>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90094</xdr:rowOff>
    </xdr:from>
    <xdr:to>
      <xdr:col>116</xdr:col>
      <xdr:colOff>63500</xdr:colOff>
      <xdr:row>74</xdr:row>
      <xdr:rowOff>98476</xdr:rowOff>
    </xdr:to>
    <xdr:cxnSp macro="">
      <xdr:nvCxnSpPr>
        <xdr:cNvPr id="856" name="直線コネクタ 855"/>
        <xdr:cNvCxnSpPr/>
      </xdr:nvCxnSpPr>
      <xdr:spPr>
        <a:xfrm>
          <a:off x="21323300" y="1277739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7" name="繰出金平均値テキスト"/>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90094</xdr:rowOff>
    </xdr:from>
    <xdr:to>
      <xdr:col>111</xdr:col>
      <xdr:colOff>177800</xdr:colOff>
      <xdr:row>75</xdr:row>
      <xdr:rowOff>7645</xdr:rowOff>
    </xdr:to>
    <xdr:cxnSp macro="">
      <xdr:nvCxnSpPr>
        <xdr:cNvPr id="859" name="直線コネクタ 858"/>
        <xdr:cNvCxnSpPr/>
      </xdr:nvCxnSpPr>
      <xdr:spPr>
        <a:xfrm flipV="1">
          <a:off x="20434300" y="12777394"/>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1" name="テキスト ボックス 860"/>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109372</xdr:rowOff>
    </xdr:from>
    <xdr:to>
      <xdr:col>107</xdr:col>
      <xdr:colOff>50800</xdr:colOff>
      <xdr:row>75</xdr:row>
      <xdr:rowOff>7645</xdr:rowOff>
    </xdr:to>
    <xdr:cxnSp macro="">
      <xdr:nvCxnSpPr>
        <xdr:cNvPr id="862" name="直線コネクタ 861"/>
        <xdr:cNvCxnSpPr/>
      </xdr:nvCxnSpPr>
      <xdr:spPr>
        <a:xfrm>
          <a:off x="19545300" y="1262522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4" name="テキスト ボックス 863"/>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109372</xdr:rowOff>
    </xdr:from>
    <xdr:to>
      <xdr:col>102</xdr:col>
      <xdr:colOff>114300</xdr:colOff>
      <xdr:row>74</xdr:row>
      <xdr:rowOff>29934</xdr:rowOff>
    </xdr:to>
    <xdr:cxnSp macro="">
      <xdr:nvCxnSpPr>
        <xdr:cNvPr id="865" name="直線コネクタ 864"/>
        <xdr:cNvCxnSpPr/>
      </xdr:nvCxnSpPr>
      <xdr:spPr>
        <a:xfrm flipV="1">
          <a:off x="18656300" y="12625222"/>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7" name="テキスト ボックス 866"/>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69" name="テキスト ボックス 868"/>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47676</xdr:rowOff>
    </xdr:from>
    <xdr:to>
      <xdr:col>116</xdr:col>
      <xdr:colOff>114300</xdr:colOff>
      <xdr:row>74</xdr:row>
      <xdr:rowOff>149276</xdr:rowOff>
    </xdr:to>
    <xdr:sp macro="" textlink="">
      <xdr:nvSpPr>
        <xdr:cNvPr id="875" name="楕円 874"/>
        <xdr:cNvSpPr/>
      </xdr:nvSpPr>
      <xdr:spPr>
        <a:xfrm>
          <a:off x="22110700" y="127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70553</xdr:rowOff>
    </xdr:from>
    <xdr:ext cx="534377" cy="259045"/>
    <xdr:sp macro="" textlink="">
      <xdr:nvSpPr>
        <xdr:cNvPr id="876" name="繰出金該当値テキスト"/>
        <xdr:cNvSpPr txBox="1"/>
      </xdr:nvSpPr>
      <xdr:spPr>
        <a:xfrm>
          <a:off x="22212300" y="125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39294</xdr:rowOff>
    </xdr:from>
    <xdr:to>
      <xdr:col>112</xdr:col>
      <xdr:colOff>38100</xdr:colOff>
      <xdr:row>74</xdr:row>
      <xdr:rowOff>140894</xdr:rowOff>
    </xdr:to>
    <xdr:sp macro="" textlink="">
      <xdr:nvSpPr>
        <xdr:cNvPr id="877" name="楕円 876"/>
        <xdr:cNvSpPr/>
      </xdr:nvSpPr>
      <xdr:spPr>
        <a:xfrm>
          <a:off x="21272500" y="127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157421</xdr:rowOff>
    </xdr:from>
    <xdr:ext cx="534377" cy="259045"/>
    <xdr:sp macro="" textlink="">
      <xdr:nvSpPr>
        <xdr:cNvPr id="878" name="テキスト ボックス 877"/>
        <xdr:cNvSpPr txBox="1"/>
      </xdr:nvSpPr>
      <xdr:spPr>
        <a:xfrm>
          <a:off x="21056111" y="125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128295</xdr:rowOff>
    </xdr:from>
    <xdr:to>
      <xdr:col>107</xdr:col>
      <xdr:colOff>101600</xdr:colOff>
      <xdr:row>75</xdr:row>
      <xdr:rowOff>58445</xdr:rowOff>
    </xdr:to>
    <xdr:sp macro="" textlink="">
      <xdr:nvSpPr>
        <xdr:cNvPr id="879" name="楕円 878"/>
        <xdr:cNvSpPr/>
      </xdr:nvSpPr>
      <xdr:spPr>
        <a:xfrm>
          <a:off x="20383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74972</xdr:rowOff>
    </xdr:from>
    <xdr:ext cx="534377" cy="259045"/>
    <xdr:sp macro="" textlink="">
      <xdr:nvSpPr>
        <xdr:cNvPr id="880" name="テキスト ボックス 879"/>
        <xdr:cNvSpPr txBox="1"/>
      </xdr:nvSpPr>
      <xdr:spPr>
        <a:xfrm>
          <a:off x="20167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58572</xdr:rowOff>
    </xdr:from>
    <xdr:to>
      <xdr:col>102</xdr:col>
      <xdr:colOff>165100</xdr:colOff>
      <xdr:row>73</xdr:row>
      <xdr:rowOff>160172</xdr:rowOff>
    </xdr:to>
    <xdr:sp macro="" textlink="">
      <xdr:nvSpPr>
        <xdr:cNvPr id="881" name="楕円 880"/>
        <xdr:cNvSpPr/>
      </xdr:nvSpPr>
      <xdr:spPr>
        <a:xfrm>
          <a:off x="19494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5249</xdr:rowOff>
    </xdr:from>
    <xdr:ext cx="534377" cy="259045"/>
    <xdr:sp macro="" textlink="">
      <xdr:nvSpPr>
        <xdr:cNvPr id="882" name="テキスト ボックス 881"/>
        <xdr:cNvSpPr txBox="1"/>
      </xdr:nvSpPr>
      <xdr:spPr>
        <a:xfrm>
          <a:off x="19278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150584</xdr:rowOff>
    </xdr:from>
    <xdr:to>
      <xdr:col>98</xdr:col>
      <xdr:colOff>38100</xdr:colOff>
      <xdr:row>74</xdr:row>
      <xdr:rowOff>80734</xdr:rowOff>
    </xdr:to>
    <xdr:sp macro="" textlink="">
      <xdr:nvSpPr>
        <xdr:cNvPr id="883" name="楕円 882"/>
        <xdr:cNvSpPr/>
      </xdr:nvSpPr>
      <xdr:spPr>
        <a:xfrm>
          <a:off x="18605500" y="126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97261</xdr:rowOff>
    </xdr:from>
    <xdr:ext cx="534377" cy="259045"/>
    <xdr:sp macro="" textlink="">
      <xdr:nvSpPr>
        <xdr:cNvPr id="884" name="テキスト ボックス 883"/>
        <xdr:cNvSpPr txBox="1"/>
      </xdr:nvSpPr>
      <xdr:spPr>
        <a:xfrm>
          <a:off x="18389111" y="124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増加傾向が続いており、ふるさと納税寄附金推進事業費の増などが影響している。類似団体内平均値より低い水準で推移しているため、引き続き、民間や特定非営利活動法人の資源・人材を活用することを検討し、経費削減や業務効率化に努める。</a:t>
          </a:r>
        </a:p>
        <a:p>
          <a:r>
            <a:rPr kumimoji="1" lang="ja-JP" altLang="en-US" sz="1300">
              <a:latin typeface="ＭＳ Ｐゴシック" panose="020B0600070205080204" pitchFamily="50" charset="-128"/>
              <a:ea typeface="ＭＳ Ｐゴシック" panose="020B0600070205080204" pitchFamily="50" charset="-128"/>
            </a:rPr>
            <a:t>・普通建設事業（うち新規整備）は、道の駅整備事業費の減などにより、令和３年度と比較し大幅な減となった。</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・普通建設事業費（うち更新整備）は、令和４年度より類似団体内平均値を上回る増加となった。これは、新庁舎整備事業費の増が影響している。</a:t>
          </a:r>
        </a:p>
        <a:p>
          <a:r>
            <a:rPr kumimoji="1" lang="ja-JP" altLang="en-US" sz="1300">
              <a:latin typeface="ＭＳ Ｐゴシック" panose="020B0600070205080204" pitchFamily="50" charset="-128"/>
              <a:ea typeface="ＭＳ Ｐゴシック" panose="020B0600070205080204" pitchFamily="50" charset="-128"/>
            </a:rPr>
            <a:t>・積立金は、減債基金、ボートレース鳴門まちづくり基金への積立金の減などにより、令和３年度と比較すると大幅な減となった。</a:t>
          </a:r>
        </a:p>
        <a:p>
          <a:r>
            <a:rPr kumimoji="1" lang="ja-JP" altLang="en-US" sz="1300">
              <a:latin typeface="ＭＳ Ｐゴシック" panose="020B0600070205080204" pitchFamily="50" charset="-128"/>
              <a:ea typeface="ＭＳ Ｐゴシック" panose="020B0600070205080204" pitchFamily="50" charset="-128"/>
            </a:rPr>
            <a:t>・投資及び出資金は、鳴門市・北島町共同浄水場整備に係る出資金の増が影響しており、事業が本格化するここ数年間は増加傾向となる見込みである。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54,746
54,197
135.66
30,631,172
29,454,028
876,482
13,722,919
28,088,706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56642</xdr:rowOff>
    </xdr:from>
    <xdr:to>
      <xdr:col>24</xdr:col>
      <xdr:colOff>63500</xdr:colOff>
      <xdr:row>34</xdr:row>
      <xdr:rowOff>111125</xdr:rowOff>
    </xdr:to>
    <xdr:cxnSp macro="">
      <xdr:nvCxnSpPr>
        <xdr:cNvPr id="61" name="直線コネクタ 60"/>
        <xdr:cNvCxnSpPr/>
      </xdr:nvCxnSpPr>
      <xdr:spPr>
        <a:xfrm flipV="1">
          <a:off x="3797300" y="5885942"/>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111125</xdr:rowOff>
    </xdr:from>
    <xdr:to>
      <xdr:col>19</xdr:col>
      <xdr:colOff>177800</xdr:colOff>
      <xdr:row>34</xdr:row>
      <xdr:rowOff>131699</xdr:rowOff>
    </xdr:to>
    <xdr:cxnSp macro="">
      <xdr:nvCxnSpPr>
        <xdr:cNvPr id="64" name="直線コネクタ 63"/>
        <xdr:cNvCxnSpPr/>
      </xdr:nvCxnSpPr>
      <xdr:spPr>
        <a:xfrm flipV="1">
          <a:off x="2908300" y="594042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89425</xdr:rowOff>
    </xdr:from>
    <xdr:ext cx="469744" cy="259045"/>
    <xdr:sp macro="" textlink="">
      <xdr:nvSpPr>
        <xdr:cNvPr id="66" name="テキスト ボックス 65"/>
        <xdr:cNvSpPr txBox="1"/>
      </xdr:nvSpPr>
      <xdr:spPr>
        <a:xfrm>
          <a:off x="3562428"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111506</xdr:rowOff>
    </xdr:from>
    <xdr:to>
      <xdr:col>15</xdr:col>
      <xdr:colOff>50800</xdr:colOff>
      <xdr:row>34</xdr:row>
      <xdr:rowOff>131699</xdr:rowOff>
    </xdr:to>
    <xdr:cxnSp macro="">
      <xdr:nvCxnSpPr>
        <xdr:cNvPr id="67" name="直線コネクタ 66"/>
        <xdr:cNvCxnSpPr/>
      </xdr:nvCxnSpPr>
      <xdr:spPr>
        <a:xfrm>
          <a:off x="2019300" y="594080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73042</xdr:rowOff>
    </xdr:from>
    <xdr:ext cx="469744" cy="259045"/>
    <xdr:sp macro="" textlink="">
      <xdr:nvSpPr>
        <xdr:cNvPr id="69" name="テキスト ボックス 68"/>
        <xdr:cNvSpPr txBox="1"/>
      </xdr:nvSpPr>
      <xdr:spPr>
        <a:xfrm>
          <a:off x="2673428"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100838</xdr:rowOff>
    </xdr:from>
    <xdr:to>
      <xdr:col>10</xdr:col>
      <xdr:colOff>114300</xdr:colOff>
      <xdr:row>34</xdr:row>
      <xdr:rowOff>111506</xdr:rowOff>
    </xdr:to>
    <xdr:cxnSp macro="">
      <xdr:nvCxnSpPr>
        <xdr:cNvPr id="70" name="直線コネクタ 69"/>
        <xdr:cNvCxnSpPr/>
      </xdr:nvCxnSpPr>
      <xdr:spPr>
        <a:xfrm>
          <a:off x="1130300" y="593013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33799</xdr:rowOff>
    </xdr:from>
    <xdr:ext cx="469744" cy="259045"/>
    <xdr:sp macro="" textlink="">
      <xdr:nvSpPr>
        <xdr:cNvPr id="72" name="テキスト ボックス 71"/>
        <xdr:cNvSpPr txBox="1"/>
      </xdr:nvSpPr>
      <xdr:spPr>
        <a:xfrm>
          <a:off x="1784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5842</xdr:rowOff>
    </xdr:from>
    <xdr:to>
      <xdr:col>24</xdr:col>
      <xdr:colOff>114300</xdr:colOff>
      <xdr:row>34</xdr:row>
      <xdr:rowOff>107442</xdr:rowOff>
    </xdr:to>
    <xdr:sp macro="" textlink="">
      <xdr:nvSpPr>
        <xdr:cNvPr id="80" name="楕円 79"/>
        <xdr:cNvSpPr/>
      </xdr:nvSpPr>
      <xdr:spPr>
        <a:xfrm>
          <a:off x="45847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28719</xdr:rowOff>
    </xdr:from>
    <xdr:ext cx="469744" cy="259045"/>
    <xdr:sp macro="" textlink="">
      <xdr:nvSpPr>
        <xdr:cNvPr id="81" name="議会費該当値テキスト"/>
        <xdr:cNvSpPr txBox="1"/>
      </xdr:nvSpPr>
      <xdr:spPr>
        <a:xfrm>
          <a:off x="4686300"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60325</xdr:rowOff>
    </xdr:from>
    <xdr:to>
      <xdr:col>20</xdr:col>
      <xdr:colOff>38100</xdr:colOff>
      <xdr:row>34</xdr:row>
      <xdr:rowOff>161925</xdr:rowOff>
    </xdr:to>
    <xdr:sp macro="" textlink="">
      <xdr:nvSpPr>
        <xdr:cNvPr id="82" name="楕円 81"/>
        <xdr:cNvSpPr/>
      </xdr:nvSpPr>
      <xdr:spPr>
        <a:xfrm>
          <a:off x="3746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7002</xdr:rowOff>
    </xdr:from>
    <xdr:ext cx="469744" cy="259045"/>
    <xdr:sp macro="" textlink="">
      <xdr:nvSpPr>
        <xdr:cNvPr id="83" name="テキスト ボックス 82"/>
        <xdr:cNvSpPr txBox="1"/>
      </xdr:nvSpPr>
      <xdr:spPr>
        <a:xfrm>
          <a:off x="3562428"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80899</xdr:rowOff>
    </xdr:from>
    <xdr:to>
      <xdr:col>15</xdr:col>
      <xdr:colOff>101600</xdr:colOff>
      <xdr:row>35</xdr:row>
      <xdr:rowOff>11049</xdr:rowOff>
    </xdr:to>
    <xdr:sp macro="" textlink="">
      <xdr:nvSpPr>
        <xdr:cNvPr id="84" name="楕円 83"/>
        <xdr:cNvSpPr/>
      </xdr:nvSpPr>
      <xdr:spPr>
        <a:xfrm>
          <a:off x="2857500" y="5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27576</xdr:rowOff>
    </xdr:from>
    <xdr:ext cx="469744" cy="259045"/>
    <xdr:sp macro="" textlink="">
      <xdr:nvSpPr>
        <xdr:cNvPr id="85" name="テキスト ボックス 84"/>
        <xdr:cNvSpPr txBox="1"/>
      </xdr:nvSpPr>
      <xdr:spPr>
        <a:xfrm>
          <a:off x="2673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60706</xdr:rowOff>
    </xdr:from>
    <xdr:to>
      <xdr:col>10</xdr:col>
      <xdr:colOff>165100</xdr:colOff>
      <xdr:row>34</xdr:row>
      <xdr:rowOff>162306</xdr:rowOff>
    </xdr:to>
    <xdr:sp macro="" textlink="">
      <xdr:nvSpPr>
        <xdr:cNvPr id="86" name="楕円 85"/>
        <xdr:cNvSpPr/>
      </xdr:nvSpPr>
      <xdr:spPr>
        <a:xfrm>
          <a:off x="1968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7383</xdr:rowOff>
    </xdr:from>
    <xdr:ext cx="469744" cy="259045"/>
    <xdr:sp macro="" textlink="">
      <xdr:nvSpPr>
        <xdr:cNvPr id="87" name="テキスト ボックス 86"/>
        <xdr:cNvSpPr txBox="1"/>
      </xdr:nvSpPr>
      <xdr:spPr>
        <a:xfrm>
          <a:off x="1784428"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50038</xdr:rowOff>
    </xdr:from>
    <xdr:to>
      <xdr:col>6</xdr:col>
      <xdr:colOff>38100</xdr:colOff>
      <xdr:row>34</xdr:row>
      <xdr:rowOff>151638</xdr:rowOff>
    </xdr:to>
    <xdr:sp macro="" textlink="">
      <xdr:nvSpPr>
        <xdr:cNvPr id="88" name="楕円 87"/>
        <xdr:cNvSpPr/>
      </xdr:nvSpPr>
      <xdr:spPr>
        <a:xfrm>
          <a:off x="1079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168165</xdr:rowOff>
    </xdr:from>
    <xdr:ext cx="469744" cy="259045"/>
    <xdr:sp macro="" textlink="">
      <xdr:nvSpPr>
        <xdr:cNvPr id="89" name="テキスト ボックス 88"/>
        <xdr:cNvSpPr txBox="1"/>
      </xdr:nvSpPr>
      <xdr:spPr>
        <a:xfrm>
          <a:off x="895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7005</xdr:rowOff>
    </xdr:from>
    <xdr:to>
      <xdr:col>24</xdr:col>
      <xdr:colOff>63500</xdr:colOff>
      <xdr:row>53</xdr:row>
      <xdr:rowOff>154246</xdr:rowOff>
    </xdr:to>
    <xdr:cxnSp macro="">
      <xdr:nvCxnSpPr>
        <xdr:cNvPr id="118" name="直線コネクタ 117"/>
        <xdr:cNvCxnSpPr/>
      </xdr:nvCxnSpPr>
      <xdr:spPr>
        <a:xfrm>
          <a:off x="3797300" y="8750955"/>
          <a:ext cx="838200" cy="4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158376</xdr:rowOff>
    </xdr:from>
    <xdr:to>
      <xdr:col>19</xdr:col>
      <xdr:colOff>177800</xdr:colOff>
      <xdr:row>51</xdr:row>
      <xdr:rowOff>7005</xdr:rowOff>
    </xdr:to>
    <xdr:cxnSp macro="">
      <xdr:nvCxnSpPr>
        <xdr:cNvPr id="121" name="直線コネクタ 120"/>
        <xdr:cNvCxnSpPr/>
      </xdr:nvCxnSpPr>
      <xdr:spPr>
        <a:xfrm>
          <a:off x="2908300" y="8730876"/>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158376</xdr:rowOff>
    </xdr:from>
    <xdr:to>
      <xdr:col>15</xdr:col>
      <xdr:colOff>50800</xdr:colOff>
      <xdr:row>56</xdr:row>
      <xdr:rowOff>12903</xdr:rowOff>
    </xdr:to>
    <xdr:cxnSp macro="">
      <xdr:nvCxnSpPr>
        <xdr:cNvPr id="124" name="直線コネクタ 123"/>
        <xdr:cNvCxnSpPr/>
      </xdr:nvCxnSpPr>
      <xdr:spPr>
        <a:xfrm flipV="1">
          <a:off x="2019300" y="8730876"/>
          <a:ext cx="889000" cy="88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12903</xdr:rowOff>
    </xdr:from>
    <xdr:to>
      <xdr:col>10</xdr:col>
      <xdr:colOff>114300</xdr:colOff>
      <xdr:row>56</xdr:row>
      <xdr:rowOff>84645</xdr:rowOff>
    </xdr:to>
    <xdr:cxnSp macro="">
      <xdr:nvCxnSpPr>
        <xdr:cNvPr id="127" name="直線コネクタ 126"/>
        <xdr:cNvCxnSpPr/>
      </xdr:nvCxnSpPr>
      <xdr:spPr>
        <a:xfrm flipV="1">
          <a:off x="1130300" y="9614103"/>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103446</xdr:rowOff>
    </xdr:from>
    <xdr:to>
      <xdr:col>24</xdr:col>
      <xdr:colOff>114300</xdr:colOff>
      <xdr:row>54</xdr:row>
      <xdr:rowOff>33596</xdr:rowOff>
    </xdr:to>
    <xdr:sp macro="" textlink="">
      <xdr:nvSpPr>
        <xdr:cNvPr id="137" name="楕円 136"/>
        <xdr:cNvSpPr/>
      </xdr:nvSpPr>
      <xdr:spPr>
        <a:xfrm>
          <a:off x="4584700" y="91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126323</xdr:rowOff>
    </xdr:from>
    <xdr:ext cx="599010" cy="259045"/>
    <xdr:sp macro="" textlink="">
      <xdr:nvSpPr>
        <xdr:cNvPr id="138" name="総務費該当値テキスト"/>
        <xdr:cNvSpPr txBox="1"/>
      </xdr:nvSpPr>
      <xdr:spPr>
        <a:xfrm>
          <a:off x="4686300" y="904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127655</xdr:rowOff>
    </xdr:from>
    <xdr:to>
      <xdr:col>20</xdr:col>
      <xdr:colOff>38100</xdr:colOff>
      <xdr:row>51</xdr:row>
      <xdr:rowOff>57805</xdr:rowOff>
    </xdr:to>
    <xdr:sp macro="" textlink="">
      <xdr:nvSpPr>
        <xdr:cNvPr id="139" name="楕円 138"/>
        <xdr:cNvSpPr/>
      </xdr:nvSpPr>
      <xdr:spPr>
        <a:xfrm>
          <a:off x="3746500" y="87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74332</xdr:rowOff>
    </xdr:from>
    <xdr:ext cx="599010" cy="259045"/>
    <xdr:sp macro="" textlink="">
      <xdr:nvSpPr>
        <xdr:cNvPr id="140" name="テキスト ボックス 139"/>
        <xdr:cNvSpPr txBox="1"/>
      </xdr:nvSpPr>
      <xdr:spPr>
        <a:xfrm>
          <a:off x="3497795" y="847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107576</xdr:rowOff>
    </xdr:from>
    <xdr:to>
      <xdr:col>15</xdr:col>
      <xdr:colOff>101600</xdr:colOff>
      <xdr:row>51</xdr:row>
      <xdr:rowOff>37726</xdr:rowOff>
    </xdr:to>
    <xdr:sp macro="" textlink="">
      <xdr:nvSpPr>
        <xdr:cNvPr id="141" name="楕円 140"/>
        <xdr:cNvSpPr/>
      </xdr:nvSpPr>
      <xdr:spPr>
        <a:xfrm>
          <a:off x="2857500" y="86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54253</xdr:rowOff>
    </xdr:from>
    <xdr:ext cx="599010" cy="259045"/>
    <xdr:sp macro="" textlink="">
      <xdr:nvSpPr>
        <xdr:cNvPr id="142" name="テキスト ボックス 141"/>
        <xdr:cNvSpPr txBox="1"/>
      </xdr:nvSpPr>
      <xdr:spPr>
        <a:xfrm>
          <a:off x="2608795"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133553</xdr:rowOff>
    </xdr:from>
    <xdr:to>
      <xdr:col>10</xdr:col>
      <xdr:colOff>165100</xdr:colOff>
      <xdr:row>56</xdr:row>
      <xdr:rowOff>63703</xdr:rowOff>
    </xdr:to>
    <xdr:sp macro="" textlink="">
      <xdr:nvSpPr>
        <xdr:cNvPr id="143" name="楕円 142"/>
        <xdr:cNvSpPr/>
      </xdr:nvSpPr>
      <xdr:spPr>
        <a:xfrm>
          <a:off x="1968500" y="95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80230</xdr:rowOff>
    </xdr:from>
    <xdr:ext cx="534377" cy="259045"/>
    <xdr:sp macro="" textlink="">
      <xdr:nvSpPr>
        <xdr:cNvPr id="144" name="テキスト ボックス 143"/>
        <xdr:cNvSpPr txBox="1"/>
      </xdr:nvSpPr>
      <xdr:spPr>
        <a:xfrm>
          <a:off x="1752111" y="93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33845</xdr:rowOff>
    </xdr:from>
    <xdr:to>
      <xdr:col>6</xdr:col>
      <xdr:colOff>38100</xdr:colOff>
      <xdr:row>56</xdr:row>
      <xdr:rowOff>135445</xdr:rowOff>
    </xdr:to>
    <xdr:sp macro="" textlink="">
      <xdr:nvSpPr>
        <xdr:cNvPr id="145" name="楕円 144"/>
        <xdr:cNvSpPr/>
      </xdr:nvSpPr>
      <xdr:spPr>
        <a:xfrm>
          <a:off x="1079500" y="96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126572</xdr:rowOff>
    </xdr:from>
    <xdr:ext cx="534377" cy="259045"/>
    <xdr:sp macro="" textlink="">
      <xdr:nvSpPr>
        <xdr:cNvPr id="146" name="テキスト ボックス 145"/>
        <xdr:cNvSpPr txBox="1"/>
      </xdr:nvSpPr>
      <xdr:spPr>
        <a:xfrm>
          <a:off x="863111" y="97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56934</xdr:rowOff>
    </xdr:from>
    <xdr:to>
      <xdr:col>24</xdr:col>
      <xdr:colOff>63500</xdr:colOff>
      <xdr:row>76</xdr:row>
      <xdr:rowOff>2933</xdr:rowOff>
    </xdr:to>
    <xdr:cxnSp macro="">
      <xdr:nvCxnSpPr>
        <xdr:cNvPr id="176" name="直線コネクタ 175"/>
        <xdr:cNvCxnSpPr/>
      </xdr:nvCxnSpPr>
      <xdr:spPr>
        <a:xfrm>
          <a:off x="3797300" y="12915684"/>
          <a:ext cx="838200" cy="1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56934</xdr:rowOff>
    </xdr:from>
    <xdr:to>
      <xdr:col>19</xdr:col>
      <xdr:colOff>177800</xdr:colOff>
      <xdr:row>77</xdr:row>
      <xdr:rowOff>138201</xdr:rowOff>
    </xdr:to>
    <xdr:cxnSp macro="">
      <xdr:nvCxnSpPr>
        <xdr:cNvPr id="179" name="直線コネクタ 178"/>
        <xdr:cNvCxnSpPr/>
      </xdr:nvCxnSpPr>
      <xdr:spPr>
        <a:xfrm flipV="1">
          <a:off x="2908300" y="12915684"/>
          <a:ext cx="889000" cy="4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138201</xdr:rowOff>
    </xdr:from>
    <xdr:to>
      <xdr:col>15</xdr:col>
      <xdr:colOff>50800</xdr:colOff>
      <xdr:row>78</xdr:row>
      <xdr:rowOff>24879</xdr:rowOff>
    </xdr:to>
    <xdr:cxnSp macro="">
      <xdr:nvCxnSpPr>
        <xdr:cNvPr id="182" name="直線コネクタ 181"/>
        <xdr:cNvCxnSpPr/>
      </xdr:nvCxnSpPr>
      <xdr:spPr>
        <a:xfrm flipV="1">
          <a:off x="2019300" y="13339851"/>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24879</xdr:rowOff>
    </xdr:from>
    <xdr:to>
      <xdr:col>10</xdr:col>
      <xdr:colOff>114300</xdr:colOff>
      <xdr:row>78</xdr:row>
      <xdr:rowOff>119177</xdr:rowOff>
    </xdr:to>
    <xdr:cxnSp macro="">
      <xdr:nvCxnSpPr>
        <xdr:cNvPr id="185" name="直線コネクタ 184"/>
        <xdr:cNvCxnSpPr/>
      </xdr:nvCxnSpPr>
      <xdr:spPr>
        <a:xfrm flipV="1">
          <a:off x="1130300" y="13397979"/>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123584</xdr:rowOff>
    </xdr:from>
    <xdr:to>
      <xdr:col>24</xdr:col>
      <xdr:colOff>114300</xdr:colOff>
      <xdr:row>76</xdr:row>
      <xdr:rowOff>53733</xdr:rowOff>
    </xdr:to>
    <xdr:sp macro="" textlink="">
      <xdr:nvSpPr>
        <xdr:cNvPr id="195" name="楕円 194"/>
        <xdr:cNvSpPr/>
      </xdr:nvSpPr>
      <xdr:spPr>
        <a:xfrm>
          <a:off x="4584700" y="12982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146461</xdr:rowOff>
    </xdr:from>
    <xdr:ext cx="599010" cy="259045"/>
    <xdr:sp macro="" textlink="">
      <xdr:nvSpPr>
        <xdr:cNvPr id="196" name="民生費該当値テキスト"/>
        <xdr:cNvSpPr txBox="1"/>
      </xdr:nvSpPr>
      <xdr:spPr>
        <a:xfrm>
          <a:off x="4686300" y="128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6134</xdr:rowOff>
    </xdr:from>
    <xdr:to>
      <xdr:col>20</xdr:col>
      <xdr:colOff>38100</xdr:colOff>
      <xdr:row>75</xdr:row>
      <xdr:rowOff>107734</xdr:rowOff>
    </xdr:to>
    <xdr:sp macro="" textlink="">
      <xdr:nvSpPr>
        <xdr:cNvPr id="197" name="楕円 196"/>
        <xdr:cNvSpPr/>
      </xdr:nvSpPr>
      <xdr:spPr>
        <a:xfrm>
          <a:off x="3746500" y="128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124261</xdr:rowOff>
    </xdr:from>
    <xdr:ext cx="599010" cy="259045"/>
    <xdr:sp macro="" textlink="">
      <xdr:nvSpPr>
        <xdr:cNvPr id="198" name="テキスト ボックス 197"/>
        <xdr:cNvSpPr txBox="1"/>
      </xdr:nvSpPr>
      <xdr:spPr>
        <a:xfrm>
          <a:off x="3497795" y="1264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87401</xdr:rowOff>
    </xdr:from>
    <xdr:to>
      <xdr:col>15</xdr:col>
      <xdr:colOff>101600</xdr:colOff>
      <xdr:row>78</xdr:row>
      <xdr:rowOff>17551</xdr:rowOff>
    </xdr:to>
    <xdr:sp macro="" textlink="">
      <xdr:nvSpPr>
        <xdr:cNvPr id="199" name="楕円 198"/>
        <xdr:cNvSpPr/>
      </xdr:nvSpPr>
      <xdr:spPr>
        <a:xfrm>
          <a:off x="2857500" y="132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8678</xdr:rowOff>
    </xdr:from>
    <xdr:ext cx="599010" cy="259045"/>
    <xdr:sp macro="" textlink="">
      <xdr:nvSpPr>
        <xdr:cNvPr id="200" name="テキスト ボックス 199"/>
        <xdr:cNvSpPr txBox="1"/>
      </xdr:nvSpPr>
      <xdr:spPr>
        <a:xfrm>
          <a:off x="2608795" y="1338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145529</xdr:rowOff>
    </xdr:from>
    <xdr:to>
      <xdr:col>10</xdr:col>
      <xdr:colOff>165100</xdr:colOff>
      <xdr:row>78</xdr:row>
      <xdr:rowOff>75679</xdr:rowOff>
    </xdr:to>
    <xdr:sp macro="" textlink="">
      <xdr:nvSpPr>
        <xdr:cNvPr id="201" name="楕円 200"/>
        <xdr:cNvSpPr/>
      </xdr:nvSpPr>
      <xdr:spPr>
        <a:xfrm>
          <a:off x="1968500" y="133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66806</xdr:rowOff>
    </xdr:from>
    <xdr:ext cx="599010" cy="259045"/>
    <xdr:sp macro="" textlink="">
      <xdr:nvSpPr>
        <xdr:cNvPr id="202" name="テキスト ボックス 201"/>
        <xdr:cNvSpPr txBox="1"/>
      </xdr:nvSpPr>
      <xdr:spPr>
        <a:xfrm>
          <a:off x="1719795" y="1343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68377</xdr:rowOff>
    </xdr:from>
    <xdr:to>
      <xdr:col>6</xdr:col>
      <xdr:colOff>38100</xdr:colOff>
      <xdr:row>78</xdr:row>
      <xdr:rowOff>169977</xdr:rowOff>
    </xdr:to>
    <xdr:sp macro="" textlink="">
      <xdr:nvSpPr>
        <xdr:cNvPr id="203" name="楕円 202"/>
        <xdr:cNvSpPr/>
      </xdr:nvSpPr>
      <xdr:spPr>
        <a:xfrm>
          <a:off x="1079500" y="13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161104</xdr:rowOff>
    </xdr:from>
    <xdr:ext cx="599010" cy="259045"/>
    <xdr:sp macro="" textlink="">
      <xdr:nvSpPr>
        <xdr:cNvPr id="204" name="テキスト ボックス 203"/>
        <xdr:cNvSpPr txBox="1"/>
      </xdr:nvSpPr>
      <xdr:spPr>
        <a:xfrm>
          <a:off x="830795" y="135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52870</xdr:rowOff>
    </xdr:from>
    <xdr:to>
      <xdr:col>24</xdr:col>
      <xdr:colOff>63500</xdr:colOff>
      <xdr:row>95</xdr:row>
      <xdr:rowOff>148349</xdr:rowOff>
    </xdr:to>
    <xdr:cxnSp macro="">
      <xdr:nvCxnSpPr>
        <xdr:cNvPr id="234" name="直線コネクタ 233"/>
        <xdr:cNvCxnSpPr/>
      </xdr:nvCxnSpPr>
      <xdr:spPr>
        <a:xfrm flipV="1">
          <a:off x="3797300" y="16340620"/>
          <a:ext cx="8382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5" name="衛生費平均値テキスト"/>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148349</xdr:rowOff>
    </xdr:from>
    <xdr:to>
      <xdr:col>19</xdr:col>
      <xdr:colOff>177800</xdr:colOff>
      <xdr:row>96</xdr:row>
      <xdr:rowOff>97580</xdr:rowOff>
    </xdr:to>
    <xdr:cxnSp macro="">
      <xdr:nvCxnSpPr>
        <xdr:cNvPr id="237" name="直線コネクタ 236"/>
        <xdr:cNvCxnSpPr/>
      </xdr:nvCxnSpPr>
      <xdr:spPr>
        <a:xfrm flipV="1">
          <a:off x="2908300" y="16436099"/>
          <a:ext cx="889000" cy="1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97580</xdr:rowOff>
    </xdr:from>
    <xdr:to>
      <xdr:col>15</xdr:col>
      <xdr:colOff>50800</xdr:colOff>
      <xdr:row>97</xdr:row>
      <xdr:rowOff>139128</xdr:rowOff>
    </xdr:to>
    <xdr:cxnSp macro="">
      <xdr:nvCxnSpPr>
        <xdr:cNvPr id="240" name="直線コネクタ 239"/>
        <xdr:cNvCxnSpPr/>
      </xdr:nvCxnSpPr>
      <xdr:spPr>
        <a:xfrm flipV="1">
          <a:off x="2019300" y="16556780"/>
          <a:ext cx="889000" cy="2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139128</xdr:rowOff>
    </xdr:from>
    <xdr:to>
      <xdr:col>10</xdr:col>
      <xdr:colOff>114300</xdr:colOff>
      <xdr:row>98</xdr:row>
      <xdr:rowOff>2769</xdr:rowOff>
    </xdr:to>
    <xdr:cxnSp macro="">
      <xdr:nvCxnSpPr>
        <xdr:cNvPr id="243" name="直線コネクタ 242"/>
        <xdr:cNvCxnSpPr/>
      </xdr:nvCxnSpPr>
      <xdr:spPr>
        <a:xfrm flipV="1">
          <a:off x="1130300" y="16769778"/>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2070</xdr:rowOff>
    </xdr:from>
    <xdr:to>
      <xdr:col>24</xdr:col>
      <xdr:colOff>114300</xdr:colOff>
      <xdr:row>95</xdr:row>
      <xdr:rowOff>103670</xdr:rowOff>
    </xdr:to>
    <xdr:sp macro="" textlink="">
      <xdr:nvSpPr>
        <xdr:cNvPr id="253" name="楕円 252"/>
        <xdr:cNvSpPr/>
      </xdr:nvSpPr>
      <xdr:spPr>
        <a:xfrm>
          <a:off x="4584700" y="162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24947</xdr:rowOff>
    </xdr:from>
    <xdr:ext cx="534377" cy="259045"/>
    <xdr:sp macro="" textlink="">
      <xdr:nvSpPr>
        <xdr:cNvPr id="254" name="衛生費該当値テキスト"/>
        <xdr:cNvSpPr txBox="1"/>
      </xdr:nvSpPr>
      <xdr:spPr>
        <a:xfrm>
          <a:off x="4686300" y="161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97549</xdr:rowOff>
    </xdr:from>
    <xdr:to>
      <xdr:col>20</xdr:col>
      <xdr:colOff>38100</xdr:colOff>
      <xdr:row>96</xdr:row>
      <xdr:rowOff>27699</xdr:rowOff>
    </xdr:to>
    <xdr:sp macro="" textlink="">
      <xdr:nvSpPr>
        <xdr:cNvPr id="255" name="楕円 254"/>
        <xdr:cNvSpPr/>
      </xdr:nvSpPr>
      <xdr:spPr>
        <a:xfrm>
          <a:off x="3746500" y="163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18826</xdr:rowOff>
    </xdr:from>
    <xdr:ext cx="534377" cy="259045"/>
    <xdr:sp macro="" textlink="">
      <xdr:nvSpPr>
        <xdr:cNvPr id="256" name="テキスト ボックス 255"/>
        <xdr:cNvSpPr txBox="1"/>
      </xdr:nvSpPr>
      <xdr:spPr>
        <a:xfrm>
          <a:off x="3530111" y="16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46780</xdr:rowOff>
    </xdr:from>
    <xdr:to>
      <xdr:col>15</xdr:col>
      <xdr:colOff>101600</xdr:colOff>
      <xdr:row>96</xdr:row>
      <xdr:rowOff>148380</xdr:rowOff>
    </xdr:to>
    <xdr:sp macro="" textlink="">
      <xdr:nvSpPr>
        <xdr:cNvPr id="257" name="楕円 256"/>
        <xdr:cNvSpPr/>
      </xdr:nvSpPr>
      <xdr:spPr>
        <a:xfrm>
          <a:off x="2857500" y="16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139507</xdr:rowOff>
    </xdr:from>
    <xdr:ext cx="534377" cy="259045"/>
    <xdr:sp macro="" textlink="">
      <xdr:nvSpPr>
        <xdr:cNvPr id="258" name="テキスト ボックス 257"/>
        <xdr:cNvSpPr txBox="1"/>
      </xdr:nvSpPr>
      <xdr:spPr>
        <a:xfrm>
          <a:off x="2641111" y="165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88328</xdr:rowOff>
    </xdr:from>
    <xdr:to>
      <xdr:col>10</xdr:col>
      <xdr:colOff>165100</xdr:colOff>
      <xdr:row>98</xdr:row>
      <xdr:rowOff>18478</xdr:rowOff>
    </xdr:to>
    <xdr:sp macro="" textlink="">
      <xdr:nvSpPr>
        <xdr:cNvPr id="259" name="楕円 258"/>
        <xdr:cNvSpPr/>
      </xdr:nvSpPr>
      <xdr:spPr>
        <a:xfrm>
          <a:off x="1968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9605</xdr:rowOff>
    </xdr:from>
    <xdr:ext cx="534377" cy="259045"/>
    <xdr:sp macro="" textlink="">
      <xdr:nvSpPr>
        <xdr:cNvPr id="260" name="テキスト ボックス 259"/>
        <xdr:cNvSpPr txBox="1"/>
      </xdr:nvSpPr>
      <xdr:spPr>
        <a:xfrm>
          <a:off x="1752111" y="168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123419</xdr:rowOff>
    </xdr:from>
    <xdr:to>
      <xdr:col>6</xdr:col>
      <xdr:colOff>38100</xdr:colOff>
      <xdr:row>98</xdr:row>
      <xdr:rowOff>53569</xdr:rowOff>
    </xdr:to>
    <xdr:sp macro="" textlink="">
      <xdr:nvSpPr>
        <xdr:cNvPr id="261" name="楕円 260"/>
        <xdr:cNvSpPr/>
      </xdr:nvSpPr>
      <xdr:spPr>
        <a:xfrm>
          <a:off x="10795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44696</xdr:rowOff>
    </xdr:from>
    <xdr:ext cx="534377" cy="259045"/>
    <xdr:sp macro="" textlink="">
      <xdr:nvSpPr>
        <xdr:cNvPr id="262" name="テキスト ボックス 261"/>
        <xdr:cNvSpPr txBox="1"/>
      </xdr:nvSpPr>
      <xdr:spPr>
        <a:xfrm>
          <a:off x="863111" y="168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43383</xdr:rowOff>
    </xdr:from>
    <xdr:to>
      <xdr:col>55</xdr:col>
      <xdr:colOff>0</xdr:colOff>
      <xdr:row>39</xdr:row>
      <xdr:rowOff>43535</xdr:rowOff>
    </xdr:to>
    <xdr:cxnSp macro="">
      <xdr:nvCxnSpPr>
        <xdr:cNvPr id="291" name="直線コネクタ 290"/>
        <xdr:cNvCxnSpPr/>
      </xdr:nvCxnSpPr>
      <xdr:spPr>
        <a:xfrm flipV="1">
          <a:off x="9639300" y="6729933"/>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43535</xdr:rowOff>
    </xdr:from>
    <xdr:to>
      <xdr:col>50</xdr:col>
      <xdr:colOff>114300</xdr:colOff>
      <xdr:row>39</xdr:row>
      <xdr:rowOff>43993</xdr:rowOff>
    </xdr:to>
    <xdr:cxnSp macro="">
      <xdr:nvCxnSpPr>
        <xdr:cNvPr id="294" name="直線コネクタ 293"/>
        <xdr:cNvCxnSpPr/>
      </xdr:nvCxnSpPr>
      <xdr:spPr>
        <a:xfrm flipV="1">
          <a:off x="8750300" y="6730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43002</xdr:rowOff>
    </xdr:from>
    <xdr:to>
      <xdr:col>45</xdr:col>
      <xdr:colOff>177800</xdr:colOff>
      <xdr:row>39</xdr:row>
      <xdr:rowOff>43993</xdr:rowOff>
    </xdr:to>
    <xdr:cxnSp macro="">
      <xdr:nvCxnSpPr>
        <xdr:cNvPr id="297" name="直線コネクタ 296"/>
        <xdr:cNvCxnSpPr/>
      </xdr:nvCxnSpPr>
      <xdr:spPr>
        <a:xfrm>
          <a:off x="7861300" y="672955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43002</xdr:rowOff>
    </xdr:to>
    <xdr:cxnSp macro="">
      <xdr:nvCxnSpPr>
        <xdr:cNvPr id="300" name="直線コネクタ 299"/>
        <xdr:cNvCxnSpPr/>
      </xdr:nvCxnSpPr>
      <xdr:spPr>
        <a:xfrm>
          <a:off x="6972300" y="672947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164033</xdr:rowOff>
    </xdr:from>
    <xdr:to>
      <xdr:col>55</xdr:col>
      <xdr:colOff>50800</xdr:colOff>
      <xdr:row>39</xdr:row>
      <xdr:rowOff>94183</xdr:rowOff>
    </xdr:to>
    <xdr:sp macro="" textlink="">
      <xdr:nvSpPr>
        <xdr:cNvPr id="310" name="楕円 309"/>
        <xdr:cNvSpPr/>
      </xdr:nvSpPr>
      <xdr:spPr>
        <a:xfrm>
          <a:off x="104267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78960</xdr:rowOff>
    </xdr:from>
    <xdr:ext cx="313932" cy="259045"/>
    <xdr:sp macro="" textlink="">
      <xdr:nvSpPr>
        <xdr:cNvPr id="311" name="労働費該当値テキスト"/>
        <xdr:cNvSpPr txBox="1"/>
      </xdr:nvSpPr>
      <xdr:spPr>
        <a:xfrm>
          <a:off x="10528300" y="6594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164185</xdr:rowOff>
    </xdr:from>
    <xdr:to>
      <xdr:col>50</xdr:col>
      <xdr:colOff>165100</xdr:colOff>
      <xdr:row>39</xdr:row>
      <xdr:rowOff>94335</xdr:rowOff>
    </xdr:to>
    <xdr:sp macro="" textlink="">
      <xdr:nvSpPr>
        <xdr:cNvPr id="312" name="楕円 311"/>
        <xdr:cNvSpPr/>
      </xdr:nvSpPr>
      <xdr:spPr>
        <a:xfrm>
          <a:off x="9588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85462</xdr:rowOff>
    </xdr:from>
    <xdr:ext cx="313932" cy="259045"/>
    <xdr:sp macro="" textlink="">
      <xdr:nvSpPr>
        <xdr:cNvPr id="313" name="テキスト ボックス 312"/>
        <xdr:cNvSpPr txBox="1"/>
      </xdr:nvSpPr>
      <xdr:spPr>
        <a:xfrm>
          <a:off x="9482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164643</xdr:rowOff>
    </xdr:from>
    <xdr:to>
      <xdr:col>46</xdr:col>
      <xdr:colOff>38100</xdr:colOff>
      <xdr:row>39</xdr:row>
      <xdr:rowOff>94793</xdr:rowOff>
    </xdr:to>
    <xdr:sp macro="" textlink="">
      <xdr:nvSpPr>
        <xdr:cNvPr id="314" name="楕円 313"/>
        <xdr:cNvSpPr/>
      </xdr:nvSpPr>
      <xdr:spPr>
        <a:xfrm>
          <a:off x="8699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85920</xdr:rowOff>
    </xdr:from>
    <xdr:ext cx="249299" cy="259045"/>
    <xdr:sp macro="" textlink="">
      <xdr:nvSpPr>
        <xdr:cNvPr id="315" name="テキスト ボックス 314"/>
        <xdr:cNvSpPr txBox="1"/>
      </xdr:nvSpPr>
      <xdr:spPr>
        <a:xfrm>
          <a:off x="8625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163652</xdr:rowOff>
    </xdr:from>
    <xdr:to>
      <xdr:col>41</xdr:col>
      <xdr:colOff>101600</xdr:colOff>
      <xdr:row>39</xdr:row>
      <xdr:rowOff>93802</xdr:rowOff>
    </xdr:to>
    <xdr:sp macro="" textlink="">
      <xdr:nvSpPr>
        <xdr:cNvPr id="316" name="楕円 315"/>
        <xdr:cNvSpPr/>
      </xdr:nvSpPr>
      <xdr:spPr>
        <a:xfrm>
          <a:off x="7810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84929</xdr:rowOff>
    </xdr:from>
    <xdr:ext cx="313932" cy="259045"/>
    <xdr:sp macro="" textlink="">
      <xdr:nvSpPr>
        <xdr:cNvPr id="317" name="テキスト ボックス 316"/>
        <xdr:cNvSpPr txBox="1"/>
      </xdr:nvSpPr>
      <xdr:spPr>
        <a:xfrm>
          <a:off x="7704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8" name="楕円 317"/>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84853</xdr:rowOff>
    </xdr:from>
    <xdr:ext cx="313932" cy="259045"/>
    <xdr:sp macro="" textlink="">
      <xdr:nvSpPr>
        <xdr:cNvPr id="319" name="テキスト ボックス 318"/>
        <xdr:cNvSpPr txBox="1"/>
      </xdr:nvSpPr>
      <xdr:spPr>
        <a:xfrm>
          <a:off x="6815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18694</xdr:rowOff>
    </xdr:from>
    <xdr:to>
      <xdr:col>55</xdr:col>
      <xdr:colOff>0</xdr:colOff>
      <xdr:row>58</xdr:row>
      <xdr:rowOff>29305</xdr:rowOff>
    </xdr:to>
    <xdr:cxnSp macro="">
      <xdr:nvCxnSpPr>
        <xdr:cNvPr id="348" name="直線コネクタ 347"/>
        <xdr:cNvCxnSpPr/>
      </xdr:nvCxnSpPr>
      <xdr:spPr>
        <a:xfrm>
          <a:off x="9639300" y="9962794"/>
          <a:ext cx="8382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18694</xdr:rowOff>
    </xdr:from>
    <xdr:to>
      <xdr:col>50</xdr:col>
      <xdr:colOff>114300</xdr:colOff>
      <xdr:row>58</xdr:row>
      <xdr:rowOff>55785</xdr:rowOff>
    </xdr:to>
    <xdr:cxnSp macro="">
      <xdr:nvCxnSpPr>
        <xdr:cNvPr id="351" name="直線コネクタ 350"/>
        <xdr:cNvCxnSpPr/>
      </xdr:nvCxnSpPr>
      <xdr:spPr>
        <a:xfrm flipV="1">
          <a:off x="8750300" y="9962794"/>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41269</xdr:rowOff>
    </xdr:from>
    <xdr:to>
      <xdr:col>45</xdr:col>
      <xdr:colOff>177800</xdr:colOff>
      <xdr:row>58</xdr:row>
      <xdr:rowOff>55785</xdr:rowOff>
    </xdr:to>
    <xdr:cxnSp macro="">
      <xdr:nvCxnSpPr>
        <xdr:cNvPr id="354" name="直線コネクタ 353"/>
        <xdr:cNvCxnSpPr/>
      </xdr:nvCxnSpPr>
      <xdr:spPr>
        <a:xfrm>
          <a:off x="7861300" y="998536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41269</xdr:rowOff>
    </xdr:from>
    <xdr:to>
      <xdr:col>41</xdr:col>
      <xdr:colOff>50800</xdr:colOff>
      <xdr:row>58</xdr:row>
      <xdr:rowOff>46774</xdr:rowOff>
    </xdr:to>
    <xdr:cxnSp macro="">
      <xdr:nvCxnSpPr>
        <xdr:cNvPr id="357" name="直線コネクタ 356"/>
        <xdr:cNvCxnSpPr/>
      </xdr:nvCxnSpPr>
      <xdr:spPr>
        <a:xfrm flipV="1">
          <a:off x="6972300" y="9985369"/>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149955</xdr:rowOff>
    </xdr:from>
    <xdr:to>
      <xdr:col>55</xdr:col>
      <xdr:colOff>50800</xdr:colOff>
      <xdr:row>58</xdr:row>
      <xdr:rowOff>80105</xdr:rowOff>
    </xdr:to>
    <xdr:sp macro="" textlink="">
      <xdr:nvSpPr>
        <xdr:cNvPr id="367" name="楕円 366"/>
        <xdr:cNvSpPr/>
      </xdr:nvSpPr>
      <xdr:spPr>
        <a:xfrm>
          <a:off x="10426700" y="99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64882</xdr:rowOff>
    </xdr:from>
    <xdr:ext cx="469744" cy="259045"/>
    <xdr:sp macro="" textlink="">
      <xdr:nvSpPr>
        <xdr:cNvPr id="368" name="農林水産業費該当値テキスト"/>
        <xdr:cNvSpPr txBox="1"/>
      </xdr:nvSpPr>
      <xdr:spPr>
        <a:xfrm>
          <a:off x="10528300" y="98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139344</xdr:rowOff>
    </xdr:from>
    <xdr:to>
      <xdr:col>50</xdr:col>
      <xdr:colOff>165100</xdr:colOff>
      <xdr:row>58</xdr:row>
      <xdr:rowOff>69494</xdr:rowOff>
    </xdr:to>
    <xdr:sp macro="" textlink="">
      <xdr:nvSpPr>
        <xdr:cNvPr id="369" name="楕円 368"/>
        <xdr:cNvSpPr/>
      </xdr:nvSpPr>
      <xdr:spPr>
        <a:xfrm>
          <a:off x="9588500" y="99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60621</xdr:rowOff>
    </xdr:from>
    <xdr:ext cx="534377" cy="259045"/>
    <xdr:sp macro="" textlink="">
      <xdr:nvSpPr>
        <xdr:cNvPr id="370" name="テキスト ボックス 369"/>
        <xdr:cNvSpPr txBox="1"/>
      </xdr:nvSpPr>
      <xdr:spPr>
        <a:xfrm>
          <a:off x="9372111" y="100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4985</xdr:rowOff>
    </xdr:from>
    <xdr:to>
      <xdr:col>46</xdr:col>
      <xdr:colOff>38100</xdr:colOff>
      <xdr:row>58</xdr:row>
      <xdr:rowOff>106585</xdr:rowOff>
    </xdr:to>
    <xdr:sp macro="" textlink="">
      <xdr:nvSpPr>
        <xdr:cNvPr id="371" name="楕円 370"/>
        <xdr:cNvSpPr/>
      </xdr:nvSpPr>
      <xdr:spPr>
        <a:xfrm>
          <a:off x="8699500" y="99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97712</xdr:rowOff>
    </xdr:from>
    <xdr:ext cx="469744" cy="259045"/>
    <xdr:sp macro="" textlink="">
      <xdr:nvSpPr>
        <xdr:cNvPr id="372" name="テキスト ボックス 371"/>
        <xdr:cNvSpPr txBox="1"/>
      </xdr:nvSpPr>
      <xdr:spPr>
        <a:xfrm>
          <a:off x="8515428" y="100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161919</xdr:rowOff>
    </xdr:from>
    <xdr:to>
      <xdr:col>41</xdr:col>
      <xdr:colOff>101600</xdr:colOff>
      <xdr:row>58</xdr:row>
      <xdr:rowOff>92069</xdr:rowOff>
    </xdr:to>
    <xdr:sp macro="" textlink="">
      <xdr:nvSpPr>
        <xdr:cNvPr id="373" name="楕円 372"/>
        <xdr:cNvSpPr/>
      </xdr:nvSpPr>
      <xdr:spPr>
        <a:xfrm>
          <a:off x="7810500" y="99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83196</xdr:rowOff>
    </xdr:from>
    <xdr:ext cx="469744" cy="259045"/>
    <xdr:sp macro="" textlink="">
      <xdr:nvSpPr>
        <xdr:cNvPr id="374" name="テキスト ボックス 373"/>
        <xdr:cNvSpPr txBox="1"/>
      </xdr:nvSpPr>
      <xdr:spPr>
        <a:xfrm>
          <a:off x="7626428" y="10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167424</xdr:rowOff>
    </xdr:from>
    <xdr:to>
      <xdr:col>36</xdr:col>
      <xdr:colOff>165100</xdr:colOff>
      <xdr:row>58</xdr:row>
      <xdr:rowOff>97574</xdr:rowOff>
    </xdr:to>
    <xdr:sp macro="" textlink="">
      <xdr:nvSpPr>
        <xdr:cNvPr id="375" name="楕円 374"/>
        <xdr:cNvSpPr/>
      </xdr:nvSpPr>
      <xdr:spPr>
        <a:xfrm>
          <a:off x="6921500" y="99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88701</xdr:rowOff>
    </xdr:from>
    <xdr:ext cx="469744" cy="259045"/>
    <xdr:sp macro="" textlink="">
      <xdr:nvSpPr>
        <xdr:cNvPr id="376" name="テキスト ボックス 375"/>
        <xdr:cNvSpPr txBox="1"/>
      </xdr:nvSpPr>
      <xdr:spPr>
        <a:xfrm>
          <a:off x="6737428" y="100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26702</xdr:rowOff>
    </xdr:from>
    <xdr:to>
      <xdr:col>55</xdr:col>
      <xdr:colOff>0</xdr:colOff>
      <xdr:row>78</xdr:row>
      <xdr:rowOff>26177</xdr:rowOff>
    </xdr:to>
    <xdr:cxnSp macro="">
      <xdr:nvCxnSpPr>
        <xdr:cNvPr id="403" name="直線コネクタ 402"/>
        <xdr:cNvCxnSpPr/>
      </xdr:nvCxnSpPr>
      <xdr:spPr>
        <a:xfrm>
          <a:off x="9639300" y="13228352"/>
          <a:ext cx="838200" cy="17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26702</xdr:rowOff>
    </xdr:from>
    <xdr:to>
      <xdr:col>50</xdr:col>
      <xdr:colOff>114300</xdr:colOff>
      <xdr:row>77</xdr:row>
      <xdr:rowOff>152730</xdr:rowOff>
    </xdr:to>
    <xdr:cxnSp macro="">
      <xdr:nvCxnSpPr>
        <xdr:cNvPr id="406" name="直線コネクタ 405"/>
        <xdr:cNvCxnSpPr/>
      </xdr:nvCxnSpPr>
      <xdr:spPr>
        <a:xfrm flipV="1">
          <a:off x="8750300" y="13228352"/>
          <a:ext cx="889000" cy="1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152730</xdr:rowOff>
    </xdr:from>
    <xdr:to>
      <xdr:col>45</xdr:col>
      <xdr:colOff>177800</xdr:colOff>
      <xdr:row>78</xdr:row>
      <xdr:rowOff>30749</xdr:rowOff>
    </xdr:to>
    <xdr:cxnSp macro="">
      <xdr:nvCxnSpPr>
        <xdr:cNvPr id="409" name="直線コネクタ 408"/>
        <xdr:cNvCxnSpPr/>
      </xdr:nvCxnSpPr>
      <xdr:spPr>
        <a:xfrm flipV="1">
          <a:off x="7861300" y="13354380"/>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30749</xdr:rowOff>
    </xdr:from>
    <xdr:to>
      <xdr:col>41</xdr:col>
      <xdr:colOff>50800</xdr:colOff>
      <xdr:row>78</xdr:row>
      <xdr:rowOff>53311</xdr:rowOff>
    </xdr:to>
    <xdr:cxnSp macro="">
      <xdr:nvCxnSpPr>
        <xdr:cNvPr id="412" name="直線コネクタ 411"/>
        <xdr:cNvCxnSpPr/>
      </xdr:nvCxnSpPr>
      <xdr:spPr>
        <a:xfrm flipV="1">
          <a:off x="6972300" y="13403849"/>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146827</xdr:rowOff>
    </xdr:from>
    <xdr:to>
      <xdr:col>55</xdr:col>
      <xdr:colOff>50800</xdr:colOff>
      <xdr:row>78</xdr:row>
      <xdr:rowOff>76977</xdr:rowOff>
    </xdr:to>
    <xdr:sp macro="" textlink="">
      <xdr:nvSpPr>
        <xdr:cNvPr id="422" name="楕円 421"/>
        <xdr:cNvSpPr/>
      </xdr:nvSpPr>
      <xdr:spPr>
        <a:xfrm>
          <a:off x="104267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61754</xdr:rowOff>
    </xdr:from>
    <xdr:ext cx="469744" cy="259045"/>
    <xdr:sp macro="" textlink="">
      <xdr:nvSpPr>
        <xdr:cNvPr id="423" name="商工費該当値テキスト"/>
        <xdr:cNvSpPr txBox="1"/>
      </xdr:nvSpPr>
      <xdr:spPr>
        <a:xfrm>
          <a:off x="10528300" y="132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147352</xdr:rowOff>
    </xdr:from>
    <xdr:to>
      <xdr:col>50</xdr:col>
      <xdr:colOff>165100</xdr:colOff>
      <xdr:row>77</xdr:row>
      <xdr:rowOff>77502</xdr:rowOff>
    </xdr:to>
    <xdr:sp macro="" textlink="">
      <xdr:nvSpPr>
        <xdr:cNvPr id="424" name="楕円 423"/>
        <xdr:cNvSpPr/>
      </xdr:nvSpPr>
      <xdr:spPr>
        <a:xfrm>
          <a:off x="9588500" y="13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68629</xdr:rowOff>
    </xdr:from>
    <xdr:ext cx="534377" cy="259045"/>
    <xdr:sp macro="" textlink="">
      <xdr:nvSpPr>
        <xdr:cNvPr id="425" name="テキスト ボックス 424"/>
        <xdr:cNvSpPr txBox="1"/>
      </xdr:nvSpPr>
      <xdr:spPr>
        <a:xfrm>
          <a:off x="9372111" y="1327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101930</xdr:rowOff>
    </xdr:from>
    <xdr:to>
      <xdr:col>46</xdr:col>
      <xdr:colOff>38100</xdr:colOff>
      <xdr:row>78</xdr:row>
      <xdr:rowOff>32080</xdr:rowOff>
    </xdr:to>
    <xdr:sp macro="" textlink="">
      <xdr:nvSpPr>
        <xdr:cNvPr id="426" name="楕円 425"/>
        <xdr:cNvSpPr/>
      </xdr:nvSpPr>
      <xdr:spPr>
        <a:xfrm>
          <a:off x="8699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23207</xdr:rowOff>
    </xdr:from>
    <xdr:ext cx="469744" cy="259045"/>
    <xdr:sp macro="" textlink="">
      <xdr:nvSpPr>
        <xdr:cNvPr id="427" name="テキスト ボックス 426"/>
        <xdr:cNvSpPr txBox="1"/>
      </xdr:nvSpPr>
      <xdr:spPr>
        <a:xfrm>
          <a:off x="8515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151399</xdr:rowOff>
    </xdr:from>
    <xdr:to>
      <xdr:col>41</xdr:col>
      <xdr:colOff>101600</xdr:colOff>
      <xdr:row>78</xdr:row>
      <xdr:rowOff>81549</xdr:rowOff>
    </xdr:to>
    <xdr:sp macro="" textlink="">
      <xdr:nvSpPr>
        <xdr:cNvPr id="428" name="楕円 427"/>
        <xdr:cNvSpPr/>
      </xdr:nvSpPr>
      <xdr:spPr>
        <a:xfrm>
          <a:off x="7810500" y="133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72676</xdr:rowOff>
    </xdr:from>
    <xdr:ext cx="469744" cy="259045"/>
    <xdr:sp macro="" textlink="">
      <xdr:nvSpPr>
        <xdr:cNvPr id="429" name="テキスト ボックス 428"/>
        <xdr:cNvSpPr txBox="1"/>
      </xdr:nvSpPr>
      <xdr:spPr>
        <a:xfrm>
          <a:off x="7626428" y="134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2511</xdr:rowOff>
    </xdr:from>
    <xdr:to>
      <xdr:col>36</xdr:col>
      <xdr:colOff>165100</xdr:colOff>
      <xdr:row>78</xdr:row>
      <xdr:rowOff>104111</xdr:rowOff>
    </xdr:to>
    <xdr:sp macro="" textlink="">
      <xdr:nvSpPr>
        <xdr:cNvPr id="430" name="楕円 429"/>
        <xdr:cNvSpPr/>
      </xdr:nvSpPr>
      <xdr:spPr>
        <a:xfrm>
          <a:off x="6921500" y="133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95238</xdr:rowOff>
    </xdr:from>
    <xdr:ext cx="469744" cy="259045"/>
    <xdr:sp macro="" textlink="">
      <xdr:nvSpPr>
        <xdr:cNvPr id="431" name="テキスト ボックス 430"/>
        <xdr:cNvSpPr txBox="1"/>
      </xdr:nvSpPr>
      <xdr:spPr>
        <a:xfrm>
          <a:off x="6737428" y="1346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7125</xdr:rowOff>
    </xdr:from>
    <xdr:to>
      <xdr:col>55</xdr:col>
      <xdr:colOff>0</xdr:colOff>
      <xdr:row>96</xdr:row>
      <xdr:rowOff>83274</xdr:rowOff>
    </xdr:to>
    <xdr:cxnSp macro="">
      <xdr:nvCxnSpPr>
        <xdr:cNvPr id="460" name="直線コネクタ 459"/>
        <xdr:cNvCxnSpPr/>
      </xdr:nvCxnSpPr>
      <xdr:spPr>
        <a:xfrm>
          <a:off x="9639300" y="16466325"/>
          <a:ext cx="838200" cy="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7125</xdr:rowOff>
    </xdr:from>
    <xdr:to>
      <xdr:col>50</xdr:col>
      <xdr:colOff>114300</xdr:colOff>
      <xdr:row>96</xdr:row>
      <xdr:rowOff>87998</xdr:rowOff>
    </xdr:to>
    <xdr:cxnSp macro="">
      <xdr:nvCxnSpPr>
        <xdr:cNvPr id="463" name="直線コネクタ 462"/>
        <xdr:cNvCxnSpPr/>
      </xdr:nvCxnSpPr>
      <xdr:spPr>
        <a:xfrm flipV="1">
          <a:off x="8750300" y="16466325"/>
          <a:ext cx="889000" cy="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87998</xdr:rowOff>
    </xdr:from>
    <xdr:to>
      <xdr:col>45</xdr:col>
      <xdr:colOff>177800</xdr:colOff>
      <xdr:row>96</xdr:row>
      <xdr:rowOff>163588</xdr:rowOff>
    </xdr:to>
    <xdr:cxnSp macro="">
      <xdr:nvCxnSpPr>
        <xdr:cNvPr id="466" name="直線コネクタ 465"/>
        <xdr:cNvCxnSpPr/>
      </xdr:nvCxnSpPr>
      <xdr:spPr>
        <a:xfrm flipV="1">
          <a:off x="7861300" y="16547198"/>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163588</xdr:rowOff>
    </xdr:from>
    <xdr:to>
      <xdr:col>41</xdr:col>
      <xdr:colOff>50800</xdr:colOff>
      <xdr:row>97</xdr:row>
      <xdr:rowOff>4674</xdr:rowOff>
    </xdr:to>
    <xdr:cxnSp macro="">
      <xdr:nvCxnSpPr>
        <xdr:cNvPr id="469" name="直線コネクタ 468"/>
        <xdr:cNvCxnSpPr/>
      </xdr:nvCxnSpPr>
      <xdr:spPr>
        <a:xfrm flipV="1">
          <a:off x="6972300" y="16622788"/>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32474</xdr:rowOff>
    </xdr:from>
    <xdr:to>
      <xdr:col>55</xdr:col>
      <xdr:colOff>50800</xdr:colOff>
      <xdr:row>96</xdr:row>
      <xdr:rowOff>134074</xdr:rowOff>
    </xdr:to>
    <xdr:sp macro="" textlink="">
      <xdr:nvSpPr>
        <xdr:cNvPr id="479" name="楕円 478"/>
        <xdr:cNvSpPr/>
      </xdr:nvSpPr>
      <xdr:spPr>
        <a:xfrm>
          <a:off x="10426700" y="164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10901</xdr:rowOff>
    </xdr:from>
    <xdr:ext cx="534377" cy="259045"/>
    <xdr:sp macro="" textlink="">
      <xdr:nvSpPr>
        <xdr:cNvPr id="480" name="土木費該当値テキスト"/>
        <xdr:cNvSpPr txBox="1"/>
      </xdr:nvSpPr>
      <xdr:spPr>
        <a:xfrm>
          <a:off x="10528300" y="1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127775</xdr:rowOff>
    </xdr:from>
    <xdr:to>
      <xdr:col>50</xdr:col>
      <xdr:colOff>165100</xdr:colOff>
      <xdr:row>96</xdr:row>
      <xdr:rowOff>57925</xdr:rowOff>
    </xdr:to>
    <xdr:sp macro="" textlink="">
      <xdr:nvSpPr>
        <xdr:cNvPr id="481" name="楕円 480"/>
        <xdr:cNvSpPr/>
      </xdr:nvSpPr>
      <xdr:spPr>
        <a:xfrm>
          <a:off x="9588500" y="164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49052</xdr:rowOff>
    </xdr:from>
    <xdr:ext cx="534377" cy="259045"/>
    <xdr:sp macro="" textlink="">
      <xdr:nvSpPr>
        <xdr:cNvPr id="482" name="テキスト ボックス 481"/>
        <xdr:cNvSpPr txBox="1"/>
      </xdr:nvSpPr>
      <xdr:spPr>
        <a:xfrm>
          <a:off x="9372111" y="165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37198</xdr:rowOff>
    </xdr:from>
    <xdr:to>
      <xdr:col>46</xdr:col>
      <xdr:colOff>38100</xdr:colOff>
      <xdr:row>96</xdr:row>
      <xdr:rowOff>138798</xdr:rowOff>
    </xdr:to>
    <xdr:sp macro="" textlink="">
      <xdr:nvSpPr>
        <xdr:cNvPr id="483" name="楕円 482"/>
        <xdr:cNvSpPr/>
      </xdr:nvSpPr>
      <xdr:spPr>
        <a:xfrm>
          <a:off x="8699500" y="164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129925</xdr:rowOff>
    </xdr:from>
    <xdr:ext cx="534377" cy="259045"/>
    <xdr:sp macro="" textlink="">
      <xdr:nvSpPr>
        <xdr:cNvPr id="484" name="テキスト ボックス 483"/>
        <xdr:cNvSpPr txBox="1"/>
      </xdr:nvSpPr>
      <xdr:spPr>
        <a:xfrm>
          <a:off x="8483111" y="165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112788</xdr:rowOff>
    </xdr:from>
    <xdr:to>
      <xdr:col>41</xdr:col>
      <xdr:colOff>101600</xdr:colOff>
      <xdr:row>97</xdr:row>
      <xdr:rowOff>42938</xdr:rowOff>
    </xdr:to>
    <xdr:sp macro="" textlink="">
      <xdr:nvSpPr>
        <xdr:cNvPr id="485" name="楕円 484"/>
        <xdr:cNvSpPr/>
      </xdr:nvSpPr>
      <xdr:spPr>
        <a:xfrm>
          <a:off x="7810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34065</xdr:rowOff>
    </xdr:from>
    <xdr:ext cx="534377" cy="259045"/>
    <xdr:sp macro="" textlink="">
      <xdr:nvSpPr>
        <xdr:cNvPr id="486" name="テキスト ボックス 485"/>
        <xdr:cNvSpPr txBox="1"/>
      </xdr:nvSpPr>
      <xdr:spPr>
        <a:xfrm>
          <a:off x="7594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125324</xdr:rowOff>
    </xdr:from>
    <xdr:to>
      <xdr:col>36</xdr:col>
      <xdr:colOff>165100</xdr:colOff>
      <xdr:row>97</xdr:row>
      <xdr:rowOff>55474</xdr:rowOff>
    </xdr:to>
    <xdr:sp macro="" textlink="">
      <xdr:nvSpPr>
        <xdr:cNvPr id="487" name="楕円 486"/>
        <xdr:cNvSpPr/>
      </xdr:nvSpPr>
      <xdr:spPr>
        <a:xfrm>
          <a:off x="69215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46601</xdr:rowOff>
    </xdr:from>
    <xdr:ext cx="534377" cy="259045"/>
    <xdr:sp macro="" textlink="">
      <xdr:nvSpPr>
        <xdr:cNvPr id="488" name="テキスト ボックス 487"/>
        <xdr:cNvSpPr txBox="1"/>
      </xdr:nvSpPr>
      <xdr:spPr>
        <a:xfrm>
          <a:off x="6705111" y="166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80035</xdr:rowOff>
    </xdr:from>
    <xdr:to>
      <xdr:col>85</xdr:col>
      <xdr:colOff>127000</xdr:colOff>
      <xdr:row>37</xdr:row>
      <xdr:rowOff>90368</xdr:rowOff>
    </xdr:to>
    <xdr:cxnSp macro="">
      <xdr:nvCxnSpPr>
        <xdr:cNvPr id="516" name="直線コネクタ 515"/>
        <xdr:cNvCxnSpPr/>
      </xdr:nvCxnSpPr>
      <xdr:spPr>
        <a:xfrm flipV="1">
          <a:off x="15481300" y="6252235"/>
          <a:ext cx="838200" cy="18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168549</xdr:rowOff>
    </xdr:from>
    <xdr:to>
      <xdr:col>81</xdr:col>
      <xdr:colOff>50800</xdr:colOff>
      <xdr:row>37</xdr:row>
      <xdr:rowOff>90368</xdr:rowOff>
    </xdr:to>
    <xdr:cxnSp macro="">
      <xdr:nvCxnSpPr>
        <xdr:cNvPr id="519" name="直線コネクタ 518"/>
        <xdr:cNvCxnSpPr/>
      </xdr:nvCxnSpPr>
      <xdr:spPr>
        <a:xfrm>
          <a:off x="14592300" y="6340749"/>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168549</xdr:rowOff>
    </xdr:from>
    <xdr:to>
      <xdr:col>76</xdr:col>
      <xdr:colOff>114300</xdr:colOff>
      <xdr:row>37</xdr:row>
      <xdr:rowOff>41219</xdr:rowOff>
    </xdr:to>
    <xdr:cxnSp macro="">
      <xdr:nvCxnSpPr>
        <xdr:cNvPr id="522" name="直線コネクタ 521"/>
        <xdr:cNvCxnSpPr/>
      </xdr:nvCxnSpPr>
      <xdr:spPr>
        <a:xfrm flipV="1">
          <a:off x="13703300" y="6340749"/>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41219</xdr:rowOff>
    </xdr:from>
    <xdr:to>
      <xdr:col>71</xdr:col>
      <xdr:colOff>177800</xdr:colOff>
      <xdr:row>37</xdr:row>
      <xdr:rowOff>107056</xdr:rowOff>
    </xdr:to>
    <xdr:cxnSp macro="">
      <xdr:nvCxnSpPr>
        <xdr:cNvPr id="525" name="直線コネクタ 524"/>
        <xdr:cNvCxnSpPr/>
      </xdr:nvCxnSpPr>
      <xdr:spPr>
        <a:xfrm flipV="1">
          <a:off x="12814300" y="6384869"/>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7" name="テキスト ボックス 526"/>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29235</xdr:rowOff>
    </xdr:from>
    <xdr:to>
      <xdr:col>85</xdr:col>
      <xdr:colOff>177800</xdr:colOff>
      <xdr:row>36</xdr:row>
      <xdr:rowOff>130835</xdr:rowOff>
    </xdr:to>
    <xdr:sp macro="" textlink="">
      <xdr:nvSpPr>
        <xdr:cNvPr id="535" name="楕円 534"/>
        <xdr:cNvSpPr/>
      </xdr:nvSpPr>
      <xdr:spPr>
        <a:xfrm>
          <a:off x="16268700" y="62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7662</xdr:rowOff>
    </xdr:from>
    <xdr:ext cx="534377" cy="259045"/>
    <xdr:sp macro="" textlink="">
      <xdr:nvSpPr>
        <xdr:cNvPr id="536" name="消防費該当値テキスト"/>
        <xdr:cNvSpPr txBox="1"/>
      </xdr:nvSpPr>
      <xdr:spPr>
        <a:xfrm>
          <a:off x="16370300" y="6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39568</xdr:rowOff>
    </xdr:from>
    <xdr:to>
      <xdr:col>81</xdr:col>
      <xdr:colOff>101600</xdr:colOff>
      <xdr:row>37</xdr:row>
      <xdr:rowOff>141168</xdr:rowOff>
    </xdr:to>
    <xdr:sp macro="" textlink="">
      <xdr:nvSpPr>
        <xdr:cNvPr id="537" name="楕円 536"/>
        <xdr:cNvSpPr/>
      </xdr:nvSpPr>
      <xdr:spPr>
        <a:xfrm>
          <a:off x="15430500" y="63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132295</xdr:rowOff>
    </xdr:from>
    <xdr:ext cx="534377" cy="259045"/>
    <xdr:sp macro="" textlink="">
      <xdr:nvSpPr>
        <xdr:cNvPr id="538" name="テキスト ボックス 537"/>
        <xdr:cNvSpPr txBox="1"/>
      </xdr:nvSpPr>
      <xdr:spPr>
        <a:xfrm>
          <a:off x="15214111" y="64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117749</xdr:rowOff>
    </xdr:from>
    <xdr:to>
      <xdr:col>76</xdr:col>
      <xdr:colOff>165100</xdr:colOff>
      <xdr:row>37</xdr:row>
      <xdr:rowOff>47899</xdr:rowOff>
    </xdr:to>
    <xdr:sp macro="" textlink="">
      <xdr:nvSpPr>
        <xdr:cNvPr id="539" name="楕円 538"/>
        <xdr:cNvSpPr/>
      </xdr:nvSpPr>
      <xdr:spPr>
        <a:xfrm>
          <a:off x="14541500" y="62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39026</xdr:rowOff>
    </xdr:from>
    <xdr:ext cx="534377" cy="259045"/>
    <xdr:sp macro="" textlink="">
      <xdr:nvSpPr>
        <xdr:cNvPr id="540" name="テキスト ボックス 539"/>
        <xdr:cNvSpPr txBox="1"/>
      </xdr:nvSpPr>
      <xdr:spPr>
        <a:xfrm>
          <a:off x="14325111" y="63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161869</xdr:rowOff>
    </xdr:from>
    <xdr:to>
      <xdr:col>72</xdr:col>
      <xdr:colOff>38100</xdr:colOff>
      <xdr:row>37</xdr:row>
      <xdr:rowOff>92019</xdr:rowOff>
    </xdr:to>
    <xdr:sp macro="" textlink="">
      <xdr:nvSpPr>
        <xdr:cNvPr id="541" name="楕円 540"/>
        <xdr:cNvSpPr/>
      </xdr:nvSpPr>
      <xdr:spPr>
        <a:xfrm>
          <a:off x="13652500" y="6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83146</xdr:rowOff>
    </xdr:from>
    <xdr:ext cx="534377" cy="259045"/>
    <xdr:sp macro="" textlink="">
      <xdr:nvSpPr>
        <xdr:cNvPr id="542" name="テキスト ボックス 541"/>
        <xdr:cNvSpPr txBox="1"/>
      </xdr:nvSpPr>
      <xdr:spPr>
        <a:xfrm>
          <a:off x="13436111" y="64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56256</xdr:rowOff>
    </xdr:from>
    <xdr:to>
      <xdr:col>67</xdr:col>
      <xdr:colOff>101600</xdr:colOff>
      <xdr:row>37</xdr:row>
      <xdr:rowOff>157856</xdr:rowOff>
    </xdr:to>
    <xdr:sp macro="" textlink="">
      <xdr:nvSpPr>
        <xdr:cNvPr id="543" name="楕円 542"/>
        <xdr:cNvSpPr/>
      </xdr:nvSpPr>
      <xdr:spPr>
        <a:xfrm>
          <a:off x="12763500" y="63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148983</xdr:rowOff>
    </xdr:from>
    <xdr:ext cx="534377" cy="259045"/>
    <xdr:sp macro="" textlink="">
      <xdr:nvSpPr>
        <xdr:cNvPr id="544" name="テキスト ボックス 543"/>
        <xdr:cNvSpPr txBox="1"/>
      </xdr:nvSpPr>
      <xdr:spPr>
        <a:xfrm>
          <a:off x="12547111" y="64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18980</xdr:rowOff>
    </xdr:from>
    <xdr:to>
      <xdr:col>85</xdr:col>
      <xdr:colOff>127000</xdr:colOff>
      <xdr:row>56</xdr:row>
      <xdr:rowOff>104801</xdr:rowOff>
    </xdr:to>
    <xdr:cxnSp macro="">
      <xdr:nvCxnSpPr>
        <xdr:cNvPr id="574" name="直線コネクタ 573"/>
        <xdr:cNvCxnSpPr/>
      </xdr:nvCxnSpPr>
      <xdr:spPr>
        <a:xfrm>
          <a:off x="15481300" y="9620180"/>
          <a:ext cx="838200" cy="8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94532</xdr:rowOff>
    </xdr:from>
    <xdr:to>
      <xdr:col>81</xdr:col>
      <xdr:colOff>50800</xdr:colOff>
      <xdr:row>56</xdr:row>
      <xdr:rowOff>18980</xdr:rowOff>
    </xdr:to>
    <xdr:cxnSp macro="">
      <xdr:nvCxnSpPr>
        <xdr:cNvPr id="577" name="直線コネクタ 576"/>
        <xdr:cNvCxnSpPr/>
      </xdr:nvCxnSpPr>
      <xdr:spPr>
        <a:xfrm>
          <a:off x="14592300" y="9524282"/>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36735</xdr:rowOff>
    </xdr:from>
    <xdr:to>
      <xdr:col>76</xdr:col>
      <xdr:colOff>114300</xdr:colOff>
      <xdr:row>55</xdr:row>
      <xdr:rowOff>94532</xdr:rowOff>
    </xdr:to>
    <xdr:cxnSp macro="">
      <xdr:nvCxnSpPr>
        <xdr:cNvPr id="580" name="直線コネクタ 579"/>
        <xdr:cNvCxnSpPr/>
      </xdr:nvCxnSpPr>
      <xdr:spPr>
        <a:xfrm>
          <a:off x="13703300" y="9466485"/>
          <a:ext cx="889000" cy="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114230</xdr:rowOff>
    </xdr:from>
    <xdr:to>
      <xdr:col>71</xdr:col>
      <xdr:colOff>177800</xdr:colOff>
      <xdr:row>55</xdr:row>
      <xdr:rowOff>36735</xdr:rowOff>
    </xdr:to>
    <xdr:cxnSp macro="">
      <xdr:nvCxnSpPr>
        <xdr:cNvPr id="583" name="直線コネクタ 582"/>
        <xdr:cNvCxnSpPr/>
      </xdr:nvCxnSpPr>
      <xdr:spPr>
        <a:xfrm>
          <a:off x="12814300" y="9372530"/>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7" name="テキスト ボックス 586"/>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54001</xdr:rowOff>
    </xdr:from>
    <xdr:to>
      <xdr:col>85</xdr:col>
      <xdr:colOff>177800</xdr:colOff>
      <xdr:row>56</xdr:row>
      <xdr:rowOff>155601</xdr:rowOff>
    </xdr:to>
    <xdr:sp macro="" textlink="">
      <xdr:nvSpPr>
        <xdr:cNvPr id="593" name="楕円 592"/>
        <xdr:cNvSpPr/>
      </xdr:nvSpPr>
      <xdr:spPr>
        <a:xfrm>
          <a:off x="16268700" y="96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32428</xdr:rowOff>
    </xdr:from>
    <xdr:ext cx="534377" cy="259045"/>
    <xdr:sp macro="" textlink="">
      <xdr:nvSpPr>
        <xdr:cNvPr id="594" name="教育費該当値テキスト"/>
        <xdr:cNvSpPr txBox="1"/>
      </xdr:nvSpPr>
      <xdr:spPr>
        <a:xfrm>
          <a:off x="16370300" y="96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139630</xdr:rowOff>
    </xdr:from>
    <xdr:to>
      <xdr:col>81</xdr:col>
      <xdr:colOff>101600</xdr:colOff>
      <xdr:row>56</xdr:row>
      <xdr:rowOff>69780</xdr:rowOff>
    </xdr:to>
    <xdr:sp macro="" textlink="">
      <xdr:nvSpPr>
        <xdr:cNvPr id="595" name="楕円 594"/>
        <xdr:cNvSpPr/>
      </xdr:nvSpPr>
      <xdr:spPr>
        <a:xfrm>
          <a:off x="15430500" y="95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60907</xdr:rowOff>
    </xdr:from>
    <xdr:ext cx="534377" cy="259045"/>
    <xdr:sp macro="" textlink="">
      <xdr:nvSpPr>
        <xdr:cNvPr id="596" name="テキスト ボックス 595"/>
        <xdr:cNvSpPr txBox="1"/>
      </xdr:nvSpPr>
      <xdr:spPr>
        <a:xfrm>
          <a:off x="15214111" y="96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43732</xdr:rowOff>
    </xdr:from>
    <xdr:to>
      <xdr:col>76</xdr:col>
      <xdr:colOff>165100</xdr:colOff>
      <xdr:row>55</xdr:row>
      <xdr:rowOff>145332</xdr:rowOff>
    </xdr:to>
    <xdr:sp macro="" textlink="">
      <xdr:nvSpPr>
        <xdr:cNvPr id="597" name="楕円 596"/>
        <xdr:cNvSpPr/>
      </xdr:nvSpPr>
      <xdr:spPr>
        <a:xfrm>
          <a:off x="14541500" y="94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136459</xdr:rowOff>
    </xdr:from>
    <xdr:ext cx="534377" cy="259045"/>
    <xdr:sp macro="" textlink="">
      <xdr:nvSpPr>
        <xdr:cNvPr id="598" name="テキスト ボックス 597"/>
        <xdr:cNvSpPr txBox="1"/>
      </xdr:nvSpPr>
      <xdr:spPr>
        <a:xfrm>
          <a:off x="14325111" y="95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157385</xdr:rowOff>
    </xdr:from>
    <xdr:to>
      <xdr:col>72</xdr:col>
      <xdr:colOff>38100</xdr:colOff>
      <xdr:row>55</xdr:row>
      <xdr:rowOff>87535</xdr:rowOff>
    </xdr:to>
    <xdr:sp macro="" textlink="">
      <xdr:nvSpPr>
        <xdr:cNvPr id="599" name="楕円 598"/>
        <xdr:cNvSpPr/>
      </xdr:nvSpPr>
      <xdr:spPr>
        <a:xfrm>
          <a:off x="13652500" y="94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104062</xdr:rowOff>
    </xdr:from>
    <xdr:ext cx="534377" cy="259045"/>
    <xdr:sp macro="" textlink="">
      <xdr:nvSpPr>
        <xdr:cNvPr id="600" name="テキスト ボックス 599"/>
        <xdr:cNvSpPr txBox="1"/>
      </xdr:nvSpPr>
      <xdr:spPr>
        <a:xfrm>
          <a:off x="13436111" y="91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63430</xdr:rowOff>
    </xdr:from>
    <xdr:to>
      <xdr:col>67</xdr:col>
      <xdr:colOff>101600</xdr:colOff>
      <xdr:row>54</xdr:row>
      <xdr:rowOff>165030</xdr:rowOff>
    </xdr:to>
    <xdr:sp macro="" textlink="">
      <xdr:nvSpPr>
        <xdr:cNvPr id="601" name="楕円 600"/>
        <xdr:cNvSpPr/>
      </xdr:nvSpPr>
      <xdr:spPr>
        <a:xfrm>
          <a:off x="12763500" y="93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10107</xdr:rowOff>
    </xdr:from>
    <xdr:ext cx="534377" cy="259045"/>
    <xdr:sp macro="" textlink="">
      <xdr:nvSpPr>
        <xdr:cNvPr id="602" name="テキスト ボックス 601"/>
        <xdr:cNvSpPr txBox="1"/>
      </xdr:nvSpPr>
      <xdr:spPr>
        <a:xfrm>
          <a:off x="12547111" y="90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122131</xdr:rowOff>
    </xdr:from>
    <xdr:to>
      <xdr:col>85</xdr:col>
      <xdr:colOff>127000</xdr:colOff>
      <xdr:row>96</xdr:row>
      <xdr:rowOff>139962</xdr:rowOff>
    </xdr:to>
    <xdr:cxnSp macro="">
      <xdr:nvCxnSpPr>
        <xdr:cNvPr id="691" name="直線コネクタ 690"/>
        <xdr:cNvCxnSpPr/>
      </xdr:nvCxnSpPr>
      <xdr:spPr>
        <a:xfrm>
          <a:off x="15481300" y="16581331"/>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122131</xdr:rowOff>
    </xdr:from>
    <xdr:to>
      <xdr:col>81</xdr:col>
      <xdr:colOff>50800</xdr:colOff>
      <xdr:row>96</xdr:row>
      <xdr:rowOff>133021</xdr:rowOff>
    </xdr:to>
    <xdr:cxnSp macro="">
      <xdr:nvCxnSpPr>
        <xdr:cNvPr id="694" name="直線コネクタ 693"/>
        <xdr:cNvCxnSpPr/>
      </xdr:nvCxnSpPr>
      <xdr:spPr>
        <a:xfrm flipV="1">
          <a:off x="14592300" y="16581331"/>
          <a:ext cx="889000" cy="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133021</xdr:rowOff>
    </xdr:from>
    <xdr:to>
      <xdr:col>76</xdr:col>
      <xdr:colOff>114300</xdr:colOff>
      <xdr:row>96</xdr:row>
      <xdr:rowOff>144076</xdr:rowOff>
    </xdr:to>
    <xdr:cxnSp macro="">
      <xdr:nvCxnSpPr>
        <xdr:cNvPr id="697" name="直線コネクタ 696"/>
        <xdr:cNvCxnSpPr/>
      </xdr:nvCxnSpPr>
      <xdr:spPr>
        <a:xfrm flipV="1">
          <a:off x="13703300" y="16592221"/>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699" name="テキスト ボックス 698"/>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107108</xdr:rowOff>
    </xdr:from>
    <xdr:to>
      <xdr:col>71</xdr:col>
      <xdr:colOff>177800</xdr:colOff>
      <xdr:row>96</xdr:row>
      <xdr:rowOff>144076</xdr:rowOff>
    </xdr:to>
    <xdr:cxnSp macro="">
      <xdr:nvCxnSpPr>
        <xdr:cNvPr id="700" name="直線コネクタ 699"/>
        <xdr:cNvCxnSpPr/>
      </xdr:nvCxnSpPr>
      <xdr:spPr>
        <a:xfrm>
          <a:off x="12814300" y="16566308"/>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2" name="テキスト ボックス 701"/>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4" name="テキスト ボックス 703"/>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89162</xdr:rowOff>
    </xdr:from>
    <xdr:to>
      <xdr:col>85</xdr:col>
      <xdr:colOff>177800</xdr:colOff>
      <xdr:row>97</xdr:row>
      <xdr:rowOff>19312</xdr:rowOff>
    </xdr:to>
    <xdr:sp macro="" textlink="">
      <xdr:nvSpPr>
        <xdr:cNvPr id="710" name="楕円 709"/>
        <xdr:cNvSpPr/>
      </xdr:nvSpPr>
      <xdr:spPr>
        <a:xfrm>
          <a:off x="16268700" y="16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67589</xdr:rowOff>
    </xdr:from>
    <xdr:ext cx="534377" cy="259045"/>
    <xdr:sp macro="" textlink="">
      <xdr:nvSpPr>
        <xdr:cNvPr id="711" name="公債費該当値テキスト"/>
        <xdr:cNvSpPr txBox="1"/>
      </xdr:nvSpPr>
      <xdr:spPr>
        <a:xfrm>
          <a:off x="16370300" y="165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71331</xdr:rowOff>
    </xdr:from>
    <xdr:to>
      <xdr:col>81</xdr:col>
      <xdr:colOff>101600</xdr:colOff>
      <xdr:row>97</xdr:row>
      <xdr:rowOff>1481</xdr:rowOff>
    </xdr:to>
    <xdr:sp macro="" textlink="">
      <xdr:nvSpPr>
        <xdr:cNvPr id="712" name="楕円 711"/>
        <xdr:cNvSpPr/>
      </xdr:nvSpPr>
      <xdr:spPr>
        <a:xfrm>
          <a:off x="15430500" y="165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164058</xdr:rowOff>
    </xdr:from>
    <xdr:ext cx="534377" cy="259045"/>
    <xdr:sp macro="" textlink="">
      <xdr:nvSpPr>
        <xdr:cNvPr id="713" name="テキスト ボックス 712"/>
        <xdr:cNvSpPr txBox="1"/>
      </xdr:nvSpPr>
      <xdr:spPr>
        <a:xfrm>
          <a:off x="15214111" y="166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82221</xdr:rowOff>
    </xdr:from>
    <xdr:to>
      <xdr:col>76</xdr:col>
      <xdr:colOff>165100</xdr:colOff>
      <xdr:row>97</xdr:row>
      <xdr:rowOff>12371</xdr:rowOff>
    </xdr:to>
    <xdr:sp macro="" textlink="">
      <xdr:nvSpPr>
        <xdr:cNvPr id="714" name="楕円 713"/>
        <xdr:cNvSpPr/>
      </xdr:nvSpPr>
      <xdr:spPr>
        <a:xfrm>
          <a:off x="14541500" y="165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3498</xdr:rowOff>
    </xdr:from>
    <xdr:ext cx="534377" cy="259045"/>
    <xdr:sp macro="" textlink="">
      <xdr:nvSpPr>
        <xdr:cNvPr id="715" name="テキスト ボックス 714"/>
        <xdr:cNvSpPr txBox="1"/>
      </xdr:nvSpPr>
      <xdr:spPr>
        <a:xfrm>
          <a:off x="14325111" y="166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93276</xdr:rowOff>
    </xdr:from>
    <xdr:to>
      <xdr:col>72</xdr:col>
      <xdr:colOff>38100</xdr:colOff>
      <xdr:row>97</xdr:row>
      <xdr:rowOff>23426</xdr:rowOff>
    </xdr:to>
    <xdr:sp macro="" textlink="">
      <xdr:nvSpPr>
        <xdr:cNvPr id="716" name="楕円 715"/>
        <xdr:cNvSpPr/>
      </xdr:nvSpPr>
      <xdr:spPr>
        <a:xfrm>
          <a:off x="13652500" y="165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14553</xdr:rowOff>
    </xdr:from>
    <xdr:ext cx="534377" cy="259045"/>
    <xdr:sp macro="" textlink="">
      <xdr:nvSpPr>
        <xdr:cNvPr id="717" name="テキスト ボックス 716"/>
        <xdr:cNvSpPr txBox="1"/>
      </xdr:nvSpPr>
      <xdr:spPr>
        <a:xfrm>
          <a:off x="13436111" y="166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56308</xdr:rowOff>
    </xdr:from>
    <xdr:to>
      <xdr:col>67</xdr:col>
      <xdr:colOff>101600</xdr:colOff>
      <xdr:row>96</xdr:row>
      <xdr:rowOff>157908</xdr:rowOff>
    </xdr:to>
    <xdr:sp macro="" textlink="">
      <xdr:nvSpPr>
        <xdr:cNvPr id="718" name="楕円 717"/>
        <xdr:cNvSpPr/>
      </xdr:nvSpPr>
      <xdr:spPr>
        <a:xfrm>
          <a:off x="12763500" y="165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149035</xdr:rowOff>
    </xdr:from>
    <xdr:ext cx="534377" cy="259045"/>
    <xdr:sp macro="" textlink="">
      <xdr:nvSpPr>
        <xdr:cNvPr id="719" name="テキスト ボックス 718"/>
        <xdr:cNvSpPr txBox="1"/>
      </xdr:nvSpPr>
      <xdr:spPr>
        <a:xfrm>
          <a:off x="12547111" y="166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137917</xdr:rowOff>
    </xdr:from>
    <xdr:to>
      <xdr:col>116</xdr:col>
      <xdr:colOff>63500</xdr:colOff>
      <xdr:row>38</xdr:row>
      <xdr:rowOff>138009</xdr:rowOff>
    </xdr:to>
    <xdr:cxnSp macro="">
      <xdr:nvCxnSpPr>
        <xdr:cNvPr id="746" name="直線コネクタ 745"/>
        <xdr:cNvCxnSpPr/>
      </xdr:nvCxnSpPr>
      <xdr:spPr>
        <a:xfrm>
          <a:off x="21323300" y="66530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137917</xdr:rowOff>
    </xdr:from>
    <xdr:to>
      <xdr:col>111</xdr:col>
      <xdr:colOff>177800</xdr:colOff>
      <xdr:row>38</xdr:row>
      <xdr:rowOff>138602</xdr:rowOff>
    </xdr:to>
    <xdr:cxnSp macro="">
      <xdr:nvCxnSpPr>
        <xdr:cNvPr id="749" name="直線コネクタ 748"/>
        <xdr:cNvCxnSpPr/>
      </xdr:nvCxnSpPr>
      <xdr:spPr>
        <a:xfrm flipV="1">
          <a:off x="20434300" y="665301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126304</xdr:rowOff>
    </xdr:from>
    <xdr:to>
      <xdr:col>107</xdr:col>
      <xdr:colOff>50800</xdr:colOff>
      <xdr:row>38</xdr:row>
      <xdr:rowOff>138602</xdr:rowOff>
    </xdr:to>
    <xdr:cxnSp macro="">
      <xdr:nvCxnSpPr>
        <xdr:cNvPr id="752" name="直線コネクタ 751"/>
        <xdr:cNvCxnSpPr/>
      </xdr:nvCxnSpPr>
      <xdr:spPr>
        <a:xfrm>
          <a:off x="19545300" y="664140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126304</xdr:rowOff>
    </xdr:from>
    <xdr:to>
      <xdr:col>102</xdr:col>
      <xdr:colOff>114300</xdr:colOff>
      <xdr:row>38</xdr:row>
      <xdr:rowOff>127722</xdr:rowOff>
    </xdr:to>
    <xdr:cxnSp macro="">
      <xdr:nvCxnSpPr>
        <xdr:cNvPr id="755" name="直線コネクタ 754"/>
        <xdr:cNvCxnSpPr/>
      </xdr:nvCxnSpPr>
      <xdr:spPr>
        <a:xfrm flipV="1">
          <a:off x="18656300" y="664140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3365</xdr:rowOff>
    </xdr:from>
    <xdr:ext cx="378565" cy="259045"/>
    <xdr:sp macro="" textlink="">
      <xdr:nvSpPr>
        <xdr:cNvPr id="757" name="テキスト ボックス 756"/>
        <xdr:cNvSpPr txBox="1"/>
      </xdr:nvSpPr>
      <xdr:spPr>
        <a:xfrm>
          <a:off x="19356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5651</xdr:rowOff>
    </xdr:from>
    <xdr:ext cx="313932" cy="259045"/>
    <xdr:sp macro="" textlink="">
      <xdr:nvSpPr>
        <xdr:cNvPr id="759" name="テキスト ボックス 758"/>
        <xdr:cNvSpPr txBox="1"/>
      </xdr:nvSpPr>
      <xdr:spPr>
        <a:xfrm>
          <a:off x="18499333" y="6692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87209</xdr:rowOff>
    </xdr:from>
    <xdr:to>
      <xdr:col>116</xdr:col>
      <xdr:colOff>114300</xdr:colOff>
      <xdr:row>39</xdr:row>
      <xdr:rowOff>17359</xdr:rowOff>
    </xdr:to>
    <xdr:sp macro="" textlink="">
      <xdr:nvSpPr>
        <xdr:cNvPr id="765" name="楕円 764"/>
        <xdr:cNvSpPr/>
      </xdr:nvSpPr>
      <xdr:spPr>
        <a:xfrm>
          <a:off x="221107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43645</xdr:rowOff>
    </xdr:from>
    <xdr:ext cx="313932" cy="259045"/>
    <xdr:sp macro="" textlink="">
      <xdr:nvSpPr>
        <xdr:cNvPr id="766" name="諸支出金該当値テキスト"/>
        <xdr:cNvSpPr txBox="1"/>
      </xdr:nvSpPr>
      <xdr:spPr>
        <a:xfrm>
          <a:off x="22212300" y="6558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87117</xdr:rowOff>
    </xdr:from>
    <xdr:to>
      <xdr:col>112</xdr:col>
      <xdr:colOff>38100</xdr:colOff>
      <xdr:row>39</xdr:row>
      <xdr:rowOff>17267</xdr:rowOff>
    </xdr:to>
    <xdr:sp macro="" textlink="">
      <xdr:nvSpPr>
        <xdr:cNvPr id="767" name="楕円 766"/>
        <xdr:cNvSpPr/>
      </xdr:nvSpPr>
      <xdr:spPr>
        <a:xfrm>
          <a:off x="21272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8394</xdr:rowOff>
    </xdr:from>
    <xdr:ext cx="313932" cy="259045"/>
    <xdr:sp macro="" textlink="">
      <xdr:nvSpPr>
        <xdr:cNvPr id="768" name="テキスト ボックス 767"/>
        <xdr:cNvSpPr txBox="1"/>
      </xdr:nvSpPr>
      <xdr:spPr>
        <a:xfrm>
          <a:off x="21166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87802</xdr:rowOff>
    </xdr:from>
    <xdr:to>
      <xdr:col>107</xdr:col>
      <xdr:colOff>101600</xdr:colOff>
      <xdr:row>39</xdr:row>
      <xdr:rowOff>17952</xdr:rowOff>
    </xdr:to>
    <xdr:sp macro="" textlink="">
      <xdr:nvSpPr>
        <xdr:cNvPr id="769" name="楕円 768"/>
        <xdr:cNvSpPr/>
      </xdr:nvSpPr>
      <xdr:spPr>
        <a:xfrm>
          <a:off x="2038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9079</xdr:rowOff>
    </xdr:from>
    <xdr:ext cx="313932" cy="259045"/>
    <xdr:sp macro="" textlink="">
      <xdr:nvSpPr>
        <xdr:cNvPr id="770" name="テキスト ボックス 769"/>
        <xdr:cNvSpPr txBox="1"/>
      </xdr:nvSpPr>
      <xdr:spPr>
        <a:xfrm>
          <a:off x="2027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75504</xdr:rowOff>
    </xdr:from>
    <xdr:to>
      <xdr:col>102</xdr:col>
      <xdr:colOff>165100</xdr:colOff>
      <xdr:row>39</xdr:row>
      <xdr:rowOff>5654</xdr:rowOff>
    </xdr:to>
    <xdr:sp macro="" textlink="">
      <xdr:nvSpPr>
        <xdr:cNvPr id="771" name="楕円 770"/>
        <xdr:cNvSpPr/>
      </xdr:nvSpPr>
      <xdr:spPr>
        <a:xfrm>
          <a:off x="19494500" y="659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22181</xdr:rowOff>
    </xdr:from>
    <xdr:ext cx="378565" cy="259045"/>
    <xdr:sp macro="" textlink="">
      <xdr:nvSpPr>
        <xdr:cNvPr id="772" name="テキスト ボックス 771"/>
        <xdr:cNvSpPr txBox="1"/>
      </xdr:nvSpPr>
      <xdr:spPr>
        <a:xfrm>
          <a:off x="19356017" y="636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76922</xdr:rowOff>
    </xdr:from>
    <xdr:to>
      <xdr:col>98</xdr:col>
      <xdr:colOff>38100</xdr:colOff>
      <xdr:row>39</xdr:row>
      <xdr:rowOff>7072</xdr:rowOff>
    </xdr:to>
    <xdr:sp macro="" textlink="">
      <xdr:nvSpPr>
        <xdr:cNvPr id="773" name="楕円 772"/>
        <xdr:cNvSpPr/>
      </xdr:nvSpPr>
      <xdr:spPr>
        <a:xfrm>
          <a:off x="18605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23598</xdr:rowOff>
    </xdr:from>
    <xdr:ext cx="378565" cy="259045"/>
    <xdr:sp macro="" textlink="">
      <xdr:nvSpPr>
        <xdr:cNvPr id="774" name="テキスト ボックス 773"/>
        <xdr:cNvSpPr txBox="1"/>
      </xdr:nvSpPr>
      <xdr:spPr>
        <a:xfrm>
          <a:off x="18467017" y="6367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・総務費は、減債基金、ボートレース鳴門まちづくり基金への積立金の減少と道の駅整備事業の減少が影響している。</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・民生費は、子育て世帯への臨時特別給付金給付事業費の減が影響している。</a:t>
          </a:r>
        </a:p>
        <a:p>
          <a:r>
            <a:rPr kumimoji="1" lang="ja-JP" altLang="en-US" sz="1300">
              <a:latin typeface="ＭＳ Ｐゴシック" panose="020B0600070205080204" pitchFamily="50" charset="-128"/>
              <a:ea typeface="ＭＳ Ｐゴシック" panose="020B0600070205080204" pitchFamily="50" charset="-128"/>
            </a:rPr>
            <a:t>・商工費は、事業者支援、プレミアム付きチケットなどの新型コロナウイルス感染症経済対策事業費の減少が影響している。</a:t>
          </a:r>
        </a:p>
        <a:p>
          <a:r>
            <a:rPr kumimoji="1" lang="ja-JP" altLang="en-US" sz="1300">
              <a:latin typeface="ＭＳ Ｐゴシック" panose="020B0600070205080204" pitchFamily="50" charset="-128"/>
              <a:ea typeface="ＭＳ Ｐゴシック" panose="020B0600070205080204" pitchFamily="50" charset="-128"/>
            </a:rPr>
            <a:t>・消防費は、更新時期となったデジタル無線と高機能消防指令システムの全面更新業務による増加が影響している。</a:t>
          </a:r>
        </a:p>
        <a:p>
          <a:r>
            <a:rPr kumimoji="1" lang="ja-JP" altLang="en-US" sz="1300">
              <a:latin typeface="ＭＳ Ｐゴシック" panose="020B0600070205080204" pitchFamily="50" charset="-128"/>
              <a:ea typeface="ＭＳ Ｐゴシック" panose="020B0600070205080204" pitchFamily="50" charset="-128"/>
            </a:rPr>
            <a:t>・教育費は、学校施設の耐震化事業やトイレ、空調などの大規模改造事業が順次完了しており、減少傾向となっている。</a:t>
          </a:r>
        </a:p>
        <a:p>
          <a:r>
            <a:rPr kumimoji="1" lang="ja-JP" altLang="en-US" sz="1300">
              <a:latin typeface="ＭＳ Ｐゴシック" panose="020B0600070205080204" pitchFamily="50" charset="-128"/>
              <a:ea typeface="ＭＳ Ｐゴシック" panose="020B0600070205080204" pitchFamily="50" charset="-128"/>
            </a:rPr>
            <a:t>・公債費は、令和３年度と比較し減少しているものの、今後も新庁舎整備事業や鳴門市・北島町共同浄水場整備といった大型事業が予定されているため、増加傾向となる見込みである。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財政調整基金残高については、ボートレース競走事業会計から繰り入れた事業収益金を原資とした基金積立てにより増加した。</a:t>
          </a:r>
        </a:p>
        <a:p>
          <a:r>
            <a:rPr kumimoji="1" lang="ja-JP" altLang="en-US" sz="1300">
              <a:latin typeface="ＭＳ ゴシック" pitchFamily="49" charset="-128"/>
              <a:ea typeface="ＭＳ ゴシック" pitchFamily="49" charset="-128"/>
            </a:rPr>
            <a:t>　実質収支については、安定的な黒字を保っているものの、今後も社会保障関係費の増加や各特別会計への繰出金の高止まり傾向が続くとともに、新庁舎整備事業や老朽化の進むごみ処理施設関連費用、防災・減災対策など、緊急性の高い投資的経費が引き続き必要となり、予断を許さない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前年度に比較して、黒字総額が増加している要因としては、モーターボート競走事業会計によるところが大きく、ボートレース鳴門のリニューアルオープン以降、収益が好調に推移していることが主な要因である。</a:t>
          </a:r>
        </a:p>
        <a:p>
          <a:r>
            <a:rPr kumimoji="1" lang="ja-JP" altLang="en-US" sz="1400">
              <a:latin typeface="ＭＳ ゴシック" pitchFamily="49" charset="-128"/>
              <a:ea typeface="ＭＳ ゴシック" pitchFamily="49" charset="-128"/>
            </a:rPr>
            <a:t>　急速な少子高齢社会の進行や地域間競争の激化、老朽化した公共施設への対応などが喫緊の課題となっているなど、本市をめぐる財政情勢は依然として厳しい状況であり、今後も引き続き、行財政改革に積極的に取り組み、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30631172</v>
      </c>
      <c r="BO4" s="415"/>
      <c r="BP4" s="415"/>
      <c r="BQ4" s="415"/>
      <c r="BR4" s="415"/>
      <c r="BS4" s="415"/>
      <c r="BT4" s="415"/>
      <c r="BU4" s="416"/>
      <c r="BV4" s="414">
        <v>35732895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6.2</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29454028</v>
      </c>
      <c r="BO5" s="420"/>
      <c r="BP5" s="420"/>
      <c r="BQ5" s="420"/>
      <c r="BR5" s="420"/>
      <c r="BS5" s="420"/>
      <c r="BT5" s="420"/>
      <c r="BU5" s="421"/>
      <c r="BV5" s="419">
        <v>34504209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97.8</v>
      </c>
      <c r="CU5" s="390"/>
      <c r="CV5" s="390"/>
      <c r="CW5" s="390"/>
      <c r="CX5" s="390"/>
      <c r="CY5" s="390"/>
      <c r="CZ5" s="390"/>
      <c r="DA5" s="391"/>
      <c r="DB5" s="389">
        <v>93.9</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1177144</v>
      </c>
      <c r="BO6" s="420"/>
      <c r="BP6" s="420"/>
      <c r="BQ6" s="420"/>
      <c r="BR6" s="420"/>
      <c r="BS6" s="420"/>
      <c r="BT6" s="420"/>
      <c r="BU6" s="421"/>
      <c r="BV6" s="419">
        <v>1228686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99.7</v>
      </c>
      <c r="CU6" s="563"/>
      <c r="CV6" s="563"/>
      <c r="CW6" s="563"/>
      <c r="CX6" s="563"/>
      <c r="CY6" s="563"/>
      <c r="CZ6" s="563"/>
      <c r="DA6" s="564"/>
      <c r="DB6" s="562">
        <v>100.6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96</v>
      </c>
      <c r="AV7" s="470"/>
      <c r="AW7" s="470"/>
      <c r="AX7" s="470"/>
      <c r="AY7" s="399" t="s">
        <v>108</v>
      </c>
      <c r="AZ7" s="400"/>
      <c r="BA7" s="400"/>
      <c r="BB7" s="400"/>
      <c r="BC7" s="400"/>
      <c r="BD7" s="400"/>
      <c r="BE7" s="400"/>
      <c r="BF7" s="400"/>
      <c r="BG7" s="400"/>
      <c r="BH7" s="400"/>
      <c r="BI7" s="400"/>
      <c r="BJ7" s="400"/>
      <c r="BK7" s="400"/>
      <c r="BL7" s="400"/>
      <c r="BM7" s="401"/>
      <c r="BN7" s="419">
        <v>300662</v>
      </c>
      <c r="BO7" s="420"/>
      <c r="BP7" s="420"/>
      <c r="BQ7" s="420"/>
      <c r="BR7" s="420"/>
      <c r="BS7" s="420"/>
      <c r="BT7" s="420"/>
      <c r="BU7" s="421"/>
      <c r="BV7" s="419">
        <v>345554</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13722919</v>
      </c>
      <c r="CU7" s="420"/>
      <c r="CV7" s="420"/>
      <c r="CW7" s="420"/>
      <c r="CX7" s="420"/>
      <c r="CY7" s="420"/>
      <c r="CZ7" s="420"/>
      <c r="DA7" s="421"/>
      <c r="DB7" s="419">
        <v>14210638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876482</v>
      </c>
      <c r="BO8" s="420"/>
      <c r="BP8" s="420"/>
      <c r="BQ8" s="420"/>
      <c r="BR8" s="420"/>
      <c r="BS8" s="420"/>
      <c r="BT8" s="420"/>
      <c r="BU8" s="421"/>
      <c r="BV8" s="419">
        <v>883132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0.61</v>
      </c>
      <c r="CU8" s="525"/>
      <c r="CV8" s="525"/>
      <c r="CW8" s="525"/>
      <c r="CX8" s="525"/>
      <c r="CY8" s="525"/>
      <c r="CZ8" s="525"/>
      <c r="DA8" s="526"/>
      <c r="DB8" s="524">
        <v>0.62</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54622</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111</v>
      </c>
      <c r="AV9" s="470"/>
      <c r="AW9" s="470"/>
      <c r="AX9" s="470"/>
      <c r="AY9" s="399" t="s">
        <v>118</v>
      </c>
      <c r="AZ9" s="400"/>
      <c r="BA9" s="400"/>
      <c r="BB9" s="400"/>
      <c r="BC9" s="400"/>
      <c r="BD9" s="400"/>
      <c r="BE9" s="400"/>
      <c r="BF9" s="400"/>
      <c r="BG9" s="400"/>
      <c r="BH9" s="400"/>
      <c r="BI9" s="400"/>
      <c r="BJ9" s="400"/>
      <c r="BK9" s="400"/>
      <c r="BL9" s="400"/>
      <c r="BM9" s="401"/>
      <c r="BN9" s="419">
        <v>-6650</v>
      </c>
      <c r="BO9" s="420"/>
      <c r="BP9" s="420"/>
      <c r="BQ9" s="420"/>
      <c r="BR9" s="420"/>
      <c r="BS9" s="420"/>
      <c r="BT9" s="420"/>
      <c r="BU9" s="421"/>
      <c r="BV9" s="419">
        <v>28977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13.9</v>
      </c>
      <c r="CU9" s="390"/>
      <c r="CV9" s="390"/>
      <c r="CW9" s="390"/>
      <c r="CX9" s="390"/>
      <c r="CY9" s="390"/>
      <c r="CZ9" s="390"/>
      <c r="DA9" s="391"/>
      <c r="DB9" s="389">
        <v>11.9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59101</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1610745</v>
      </c>
      <c r="BO10" s="420"/>
      <c r="BP10" s="420"/>
      <c r="BQ10" s="420"/>
      <c r="BR10" s="420"/>
      <c r="BS10" s="420"/>
      <c r="BT10" s="420"/>
      <c r="BU10" s="421"/>
      <c r="BV10" s="419">
        <v>1810081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122</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54746</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104</v>
      </c>
      <c r="AV12" s="470"/>
      <c r="AW12" s="470"/>
      <c r="AX12" s="470"/>
      <c r="AY12" s="399" t="s">
        <v>137</v>
      </c>
      <c r="AZ12" s="400"/>
      <c r="BA12" s="400"/>
      <c r="BB12" s="400"/>
      <c r="BC12" s="400"/>
      <c r="BD12" s="400"/>
      <c r="BE12" s="400"/>
      <c r="BF12" s="400"/>
      <c r="BG12" s="400"/>
      <c r="BH12" s="400"/>
      <c r="BI12" s="400"/>
      <c r="BJ12" s="400"/>
      <c r="BK12" s="400"/>
      <c r="BL12" s="400"/>
      <c r="BM12" s="401"/>
      <c r="BN12" s="419">
        <v>925295</v>
      </c>
      <c r="BO12" s="420"/>
      <c r="BP12" s="420"/>
      <c r="BQ12" s="420"/>
      <c r="BR12" s="420"/>
      <c r="BS12" s="420"/>
      <c r="BT12" s="420"/>
      <c r="BU12" s="421"/>
      <c r="BV12" s="419">
        <v>300000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130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54197</v>
      </c>
      <c r="S13" s="516"/>
      <c r="T13" s="516"/>
      <c r="U13" s="516"/>
      <c r="V13" s="517"/>
      <c r="W13" s="500" t="s">
        <v>141</v>
      </c>
      <c r="X13" s="433"/>
      <c r="Y13" s="433"/>
      <c r="Z13" s="433"/>
      <c r="AA13" s="433"/>
      <c r="AB13" s="434"/>
      <c r="AC13" s="395">
        <v>2421</v>
      </c>
      <c r="AD13" s="396"/>
      <c r="AE13" s="396"/>
      <c r="AF13" s="396"/>
      <c r="AG13" s="397"/>
      <c r="AH13" s="395">
        <v>2647</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678800</v>
      </c>
      <c r="BO13" s="420"/>
      <c r="BP13" s="420"/>
      <c r="BQ13" s="420"/>
      <c r="BR13" s="420"/>
      <c r="BS13" s="420"/>
      <c r="BT13" s="420"/>
      <c r="BU13" s="421"/>
      <c r="BV13" s="419">
        <v>1539058</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12.3</v>
      </c>
      <c r="CU13" s="390"/>
      <c r="CV13" s="390"/>
      <c r="CW13" s="390"/>
      <c r="CX13" s="390"/>
      <c r="CY13" s="390"/>
      <c r="CZ13" s="390"/>
      <c r="DA13" s="391"/>
      <c r="DB13" s="389">
        <v>12.5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55466</v>
      </c>
      <c r="S14" s="516"/>
      <c r="T14" s="516"/>
      <c r="U14" s="516"/>
      <c r="V14" s="517"/>
      <c r="W14" s="518"/>
      <c r="X14" s="436"/>
      <c r="Y14" s="436"/>
      <c r="Z14" s="436"/>
      <c r="AA14" s="436"/>
      <c r="AB14" s="437"/>
      <c r="AC14" s="508">
        <v>9.9</v>
      </c>
      <c r="AD14" s="509"/>
      <c r="AE14" s="509"/>
      <c r="AF14" s="509"/>
      <c r="AG14" s="510"/>
      <c r="AH14" s="508">
        <v>10.199999999999999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89.7</v>
      </c>
      <c r="CU14" s="520"/>
      <c r="CV14" s="520"/>
      <c r="CW14" s="520"/>
      <c r="CX14" s="520"/>
      <c r="CY14" s="520"/>
      <c r="CZ14" s="520"/>
      <c r="DA14" s="521"/>
      <c r="DB14" s="519">
        <v>87.6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55026</v>
      </c>
      <c r="S15" s="516"/>
      <c r="T15" s="516"/>
      <c r="U15" s="516"/>
      <c r="V15" s="517"/>
      <c r="W15" s="500" t="s">
        <v>149</v>
      </c>
      <c r="X15" s="433"/>
      <c r="Y15" s="433"/>
      <c r="Z15" s="433"/>
      <c r="AA15" s="433"/>
      <c r="AB15" s="434"/>
      <c r="AC15" s="395">
        <v>5946</v>
      </c>
      <c r="AD15" s="396"/>
      <c r="AE15" s="396"/>
      <c r="AF15" s="396"/>
      <c r="AG15" s="397"/>
      <c r="AH15" s="395">
        <v>6600</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7051331</v>
      </c>
      <c r="BO15" s="415"/>
      <c r="BP15" s="415"/>
      <c r="BQ15" s="415"/>
      <c r="BR15" s="415"/>
      <c r="BS15" s="415"/>
      <c r="BT15" s="415"/>
      <c r="BU15" s="416"/>
      <c r="BV15" s="414">
        <v>6749469</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24.2</v>
      </c>
      <c r="AD16" s="509"/>
      <c r="AE16" s="509"/>
      <c r="AF16" s="509"/>
      <c r="AG16" s="510"/>
      <c r="AH16" s="508">
        <v>25.4</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11558965</v>
      </c>
      <c r="BO16" s="420"/>
      <c r="BP16" s="420"/>
      <c r="BQ16" s="420"/>
      <c r="BR16" s="420"/>
      <c r="BS16" s="420"/>
      <c r="BT16" s="420"/>
      <c r="BU16" s="421"/>
      <c r="BV16" s="419">
        <v>11401487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16211</v>
      </c>
      <c r="AD17" s="396"/>
      <c r="AE17" s="396"/>
      <c r="AF17" s="396"/>
      <c r="AG17" s="397"/>
      <c r="AH17" s="395">
        <v>16728</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8945961</v>
      </c>
      <c r="BO17" s="420"/>
      <c r="BP17" s="420"/>
      <c r="BQ17" s="420"/>
      <c r="BR17" s="420"/>
      <c r="BS17" s="420"/>
      <c r="BT17" s="420"/>
      <c r="BU17" s="421"/>
      <c r="BV17" s="419">
        <v>8537623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135.66</v>
      </c>
      <c r="M18" s="490"/>
      <c r="N18" s="490"/>
      <c r="O18" s="490"/>
      <c r="P18" s="490"/>
      <c r="Q18" s="490"/>
      <c r="R18" s="491"/>
      <c r="S18" s="491"/>
      <c r="T18" s="491"/>
      <c r="U18" s="491"/>
      <c r="V18" s="492"/>
      <c r="W18" s="485"/>
      <c r="X18" s="486"/>
      <c r="Y18" s="486"/>
      <c r="Z18" s="486"/>
      <c r="AA18" s="486"/>
      <c r="AB18" s="501"/>
      <c r="AC18" s="383">
        <v>66</v>
      </c>
      <c r="AD18" s="384"/>
      <c r="AE18" s="384"/>
      <c r="AF18" s="384"/>
      <c r="AG18" s="493"/>
      <c r="AH18" s="383">
        <v>64.400000000000006</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13741981</v>
      </c>
      <c r="BO18" s="420"/>
      <c r="BP18" s="420"/>
      <c r="BQ18" s="420"/>
      <c r="BR18" s="420"/>
      <c r="BS18" s="420"/>
      <c r="BT18" s="420"/>
      <c r="BU18" s="421"/>
      <c r="BV18" s="419">
        <v>13980065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403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18977504</v>
      </c>
      <c r="BO19" s="420"/>
      <c r="BP19" s="420"/>
      <c r="BQ19" s="420"/>
      <c r="BR19" s="420"/>
      <c r="BS19" s="420"/>
      <c r="BT19" s="420"/>
      <c r="BU19" s="421"/>
      <c r="BV19" s="419">
        <v>22907527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22472</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28088706</v>
      </c>
      <c r="BO22" s="415"/>
      <c r="BP22" s="415"/>
      <c r="BQ22" s="415"/>
      <c r="BR22" s="415"/>
      <c r="BS22" s="415"/>
      <c r="BT22" s="415"/>
      <c r="BU22" s="416"/>
      <c r="BV22" s="414">
        <v>27626566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21006559</v>
      </c>
      <c r="BO23" s="420"/>
      <c r="BP23" s="420"/>
      <c r="BQ23" s="420"/>
      <c r="BR23" s="420"/>
      <c r="BS23" s="420"/>
      <c r="BT23" s="420"/>
      <c r="BU23" s="421"/>
      <c r="BV23" s="419">
        <v>20137313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8046</v>
      </c>
      <c r="R24" s="396"/>
      <c r="S24" s="396"/>
      <c r="T24" s="396"/>
      <c r="U24" s="396"/>
      <c r="V24" s="397"/>
      <c r="W24" s="465"/>
      <c r="X24" s="456"/>
      <c r="Y24" s="457"/>
      <c r="Z24" s="392" t="s">
        <v>174</v>
      </c>
      <c r="AA24" s="393"/>
      <c r="AB24" s="393"/>
      <c r="AC24" s="393"/>
      <c r="AD24" s="393"/>
      <c r="AE24" s="393"/>
      <c r="AF24" s="393"/>
      <c r="AG24" s="394"/>
      <c r="AH24" s="395">
        <v>453</v>
      </c>
      <c r="AI24" s="396"/>
      <c r="AJ24" s="396"/>
      <c r="AK24" s="396"/>
      <c r="AL24" s="397"/>
      <c r="AM24" s="395">
        <v>1344504</v>
      </c>
      <c r="AN24" s="396"/>
      <c r="AO24" s="396"/>
      <c r="AP24" s="396"/>
      <c r="AQ24" s="396"/>
      <c r="AR24" s="397"/>
      <c r="AS24" s="395">
        <v>2968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17946657</v>
      </c>
      <c r="BO24" s="420"/>
      <c r="BP24" s="420"/>
      <c r="BQ24" s="420"/>
      <c r="BR24" s="420"/>
      <c r="BS24" s="420"/>
      <c r="BT24" s="420"/>
      <c r="BU24" s="421"/>
      <c r="BV24" s="419">
        <v>16903544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6640</v>
      </c>
      <c r="R25" s="396"/>
      <c r="S25" s="396"/>
      <c r="T25" s="396"/>
      <c r="U25" s="396"/>
      <c r="V25" s="397"/>
      <c r="W25" s="465"/>
      <c r="X25" s="456"/>
      <c r="Y25" s="457"/>
      <c r="Z25" s="392" t="s">
        <v>177</v>
      </c>
      <c r="AA25" s="393"/>
      <c r="AB25" s="393"/>
      <c r="AC25" s="393"/>
      <c r="AD25" s="393"/>
      <c r="AE25" s="393"/>
      <c r="AF25" s="393"/>
      <c r="AG25" s="394"/>
      <c r="AH25" s="395">
        <v>76</v>
      </c>
      <c r="AI25" s="396"/>
      <c r="AJ25" s="396"/>
      <c r="AK25" s="396"/>
      <c r="AL25" s="397"/>
      <c r="AM25" s="395">
        <v>205808</v>
      </c>
      <c r="AN25" s="396"/>
      <c r="AO25" s="396"/>
      <c r="AP25" s="396"/>
      <c r="AQ25" s="396"/>
      <c r="AR25" s="397"/>
      <c r="AS25" s="395">
        <v>2708</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1974313</v>
      </c>
      <c r="BO25" s="415"/>
      <c r="BP25" s="415"/>
      <c r="BQ25" s="415"/>
      <c r="BR25" s="415"/>
      <c r="BS25" s="415"/>
      <c r="BT25" s="415"/>
      <c r="BU25" s="416"/>
      <c r="BV25" s="414">
        <v>1193099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6125</v>
      </c>
      <c r="R26" s="396"/>
      <c r="S26" s="396"/>
      <c r="T26" s="396"/>
      <c r="U26" s="396"/>
      <c r="V26" s="397"/>
      <c r="W26" s="465"/>
      <c r="X26" s="456"/>
      <c r="Y26" s="457"/>
      <c r="Z26" s="392" t="s">
        <v>180</v>
      </c>
      <c r="AA26" s="430"/>
      <c r="AB26" s="430"/>
      <c r="AC26" s="430"/>
      <c r="AD26" s="430"/>
      <c r="AE26" s="430"/>
      <c r="AF26" s="430"/>
      <c r="AG26" s="431"/>
      <c r="AH26" s="395">
        <v>46</v>
      </c>
      <c r="AI26" s="396"/>
      <c r="AJ26" s="396"/>
      <c r="AK26" s="396"/>
      <c r="AL26" s="397"/>
      <c r="AM26" s="395">
        <v>155618</v>
      </c>
      <c r="AN26" s="396"/>
      <c r="AO26" s="396"/>
      <c r="AP26" s="396"/>
      <c r="AQ26" s="396"/>
      <c r="AR26" s="397"/>
      <c r="AS26" s="395">
        <v>3383</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v>200000</v>
      </c>
      <c r="BO26" s="420"/>
      <c r="BP26" s="420"/>
      <c r="BQ26" s="420"/>
      <c r="BR26" s="420"/>
      <c r="BS26" s="420"/>
      <c r="BT26" s="420"/>
      <c r="BU26" s="421"/>
      <c r="BV26" s="419">
        <v>5000000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4770</v>
      </c>
      <c r="R27" s="396"/>
      <c r="S27" s="396"/>
      <c r="T27" s="396"/>
      <c r="U27" s="396"/>
      <c r="V27" s="397"/>
      <c r="W27" s="465"/>
      <c r="X27" s="456"/>
      <c r="Y27" s="457"/>
      <c r="Z27" s="392" t="s">
        <v>183</v>
      </c>
      <c r="AA27" s="393"/>
      <c r="AB27" s="393"/>
      <c r="AC27" s="393"/>
      <c r="AD27" s="393"/>
      <c r="AE27" s="393"/>
      <c r="AF27" s="393"/>
      <c r="AG27" s="394"/>
      <c r="AH27" s="395">
        <v>46</v>
      </c>
      <c r="AI27" s="396"/>
      <c r="AJ27" s="396"/>
      <c r="AK27" s="396"/>
      <c r="AL27" s="397"/>
      <c r="AM27" s="395">
        <v>146036</v>
      </c>
      <c r="AN27" s="396"/>
      <c r="AO27" s="396"/>
      <c r="AP27" s="396"/>
      <c r="AQ27" s="396"/>
      <c r="AR27" s="397"/>
      <c r="AS27" s="395">
        <v>3175</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1100000</v>
      </c>
      <c r="BO27" s="423"/>
      <c r="BP27" s="423"/>
      <c r="BQ27" s="423"/>
      <c r="BR27" s="423"/>
      <c r="BS27" s="423"/>
      <c r="BT27" s="423"/>
      <c r="BU27" s="424"/>
      <c r="BV27" s="422">
        <v>1100000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4110</v>
      </c>
      <c r="R28" s="396"/>
      <c r="S28" s="396"/>
      <c r="T28" s="396"/>
      <c r="U28" s="396"/>
      <c r="V28" s="397"/>
      <c r="W28" s="465"/>
      <c r="X28" s="456"/>
      <c r="Y28" s="457"/>
      <c r="Z28" s="392" t="s">
        <v>186</v>
      </c>
      <c r="AA28" s="393"/>
      <c r="AB28" s="393"/>
      <c r="AC28" s="393"/>
      <c r="AD28" s="393"/>
      <c r="AE28" s="393"/>
      <c r="AF28" s="393"/>
      <c r="AG28" s="394"/>
      <c r="AH28" s="395" t="s">
        <v>139</v>
      </c>
      <c r="AI28" s="396"/>
      <c r="AJ28" s="396"/>
      <c r="AK28" s="396"/>
      <c r="AL28" s="397"/>
      <c r="AM28" s="395" t="s">
        <v>187</v>
      </c>
      <c r="AN28" s="396"/>
      <c r="AO28" s="396"/>
      <c r="AP28" s="396"/>
      <c r="AQ28" s="396"/>
      <c r="AR28" s="397"/>
      <c r="AS28" s="395" t="s">
        <v>187</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3558708</v>
      </c>
      <c r="BO28" s="415"/>
      <c r="BP28" s="415"/>
      <c r="BQ28" s="415"/>
      <c r="BR28" s="415"/>
      <c r="BS28" s="415"/>
      <c r="BT28" s="415"/>
      <c r="BU28" s="416"/>
      <c r="BV28" s="414">
        <v>2873258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20</v>
      </c>
      <c r="M29" s="396"/>
      <c r="N29" s="396"/>
      <c r="O29" s="396"/>
      <c r="P29" s="397"/>
      <c r="Q29" s="395">
        <v>3890</v>
      </c>
      <c r="R29" s="396"/>
      <c r="S29" s="396"/>
      <c r="T29" s="396"/>
      <c r="U29" s="396"/>
      <c r="V29" s="397"/>
      <c r="W29" s="466"/>
      <c r="X29" s="467"/>
      <c r="Y29" s="468"/>
      <c r="Z29" s="392" t="s">
        <v>190</v>
      </c>
      <c r="AA29" s="393"/>
      <c r="AB29" s="393"/>
      <c r="AC29" s="393"/>
      <c r="AD29" s="393"/>
      <c r="AE29" s="393"/>
      <c r="AF29" s="393"/>
      <c r="AG29" s="394"/>
      <c r="AH29" s="395">
        <v>499</v>
      </c>
      <c r="AI29" s="396"/>
      <c r="AJ29" s="396"/>
      <c r="AK29" s="396"/>
      <c r="AL29" s="397"/>
      <c r="AM29" s="395">
        <v>1490540</v>
      </c>
      <c r="AN29" s="396"/>
      <c r="AO29" s="396"/>
      <c r="AP29" s="396"/>
      <c r="AQ29" s="396"/>
      <c r="AR29" s="397"/>
      <c r="AS29" s="395">
        <v>2987</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1670365</v>
      </c>
      <c r="BO29" s="420"/>
      <c r="BP29" s="420"/>
      <c r="BQ29" s="420"/>
      <c r="BR29" s="420"/>
      <c r="BS29" s="420"/>
      <c r="BT29" s="420"/>
      <c r="BU29" s="421"/>
      <c r="BV29" s="419">
        <v>1878155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4273099</v>
      </c>
      <c r="BO30" s="423"/>
      <c r="BP30" s="423"/>
      <c r="BQ30" s="423"/>
      <c r="BR30" s="423"/>
      <c r="BS30" s="423"/>
      <c r="BT30" s="423"/>
      <c r="BU30" s="424"/>
      <c r="BV30" s="422">
        <v>4391080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鳴門市国民健康保険事業特別会計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鳴門市水道事業会計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徳島県市町村総合事務組合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鳴門市観光コンベンション</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鳴門市光熱水費等支出特別会計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鳴門市後期高齢者医療特別会計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鳴門市下水道事業会計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徳島県市町村総合事務組合（徳島滞納整理機構特別会計）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鳴門市給与費等管理特別会計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鳴門市介護保険事業特別会計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鳴門市モーターボート競走事業会計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徳島県後期高齢者医療広域連合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鳴門市公債費管理特別会計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徳島県後期高齢者医療広域連合（後期高齢者医療事業会計）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I+xLF77fALUpym/OIHnbTHwMi8KcbWRssKEbvXItWgvdvvqhHZGqAk5w6/ZRWaPucj1SjZWrEnYcQT0g/U4ag==" saltValue="FsWVrtiK46QupDM5xyFrN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580</v>
      </c>
      <c r="D34" s="1151"/>
      <c r="E34" s="1152"/>
      <c r="F34" s="32">
        <v>52.41</v>
      </c>
      <c r="G34" s="33">
        <v>76.2</v>
      </c>
      <c r="H34" s="33">
        <v>114.46</v>
      </c>
      <c r="I34" s="33">
        <v>119.61</v>
      </c>
      <c r="J34" s="34">
        <v>170.79</v>
      </c>
      <c r="K34" s="22"/>
      <c r="L34" s="22"/>
      <c r="M34" s="22"/>
      <c r="N34" s="22"/>
      <c r="O34" s="22"/>
      <c r="P34" s="22"/>
    </row>
    <row r="35" spans="1:16" ht="39" customHeight="1" x14ac:dyDescent="0.15">
      <c r="A35" s="22"/>
      <c r="B35" s="35"/>
      <c r="C35" s="1145" t="s">
        <v>581</v>
      </c>
      <c r="D35" s="1146"/>
      <c r="E35" s="1147"/>
      <c r="F35" s="36">
        <v>10.51</v>
      </c>
      <c r="G35" s="37">
        <v>12.45</v>
      </c>
      <c r="H35" s="37">
        <v>14.18</v>
      </c>
      <c r="I35" s="37">
        <v>16.420000000000002</v>
      </c>
      <c r="J35" s="38">
        <v>19.46</v>
      </c>
      <c r="K35" s="22"/>
      <c r="L35" s="22"/>
      <c r="M35" s="22"/>
      <c r="N35" s="22"/>
      <c r="O35" s="22"/>
      <c r="P35" s="22"/>
    </row>
    <row r="36" spans="1:16" ht="39" customHeight="1" x14ac:dyDescent="0.15">
      <c r="A36" s="22"/>
      <c r="B36" s="35"/>
      <c r="C36" s="1145" t="s">
        <v>582</v>
      </c>
      <c r="D36" s="1146"/>
      <c r="E36" s="1147"/>
      <c r="F36" s="36">
        <v>5.47</v>
      </c>
      <c r="G36" s="37">
        <v>5.39</v>
      </c>
      <c r="H36" s="37">
        <v>6.24</v>
      </c>
      <c r="I36" s="37">
        <v>6.21</v>
      </c>
      <c r="J36" s="38">
        <v>6.38</v>
      </c>
      <c r="K36" s="22"/>
      <c r="L36" s="22"/>
      <c r="M36" s="22"/>
      <c r="N36" s="22"/>
      <c r="O36" s="22"/>
      <c r="P36" s="22"/>
    </row>
    <row r="37" spans="1:16" ht="39" customHeight="1" x14ac:dyDescent="0.15">
      <c r="A37" s="22"/>
      <c r="B37" s="35"/>
      <c r="C37" s="1145" t="s">
        <v>583</v>
      </c>
      <c r="D37" s="1146"/>
      <c r="E37" s="1147"/>
      <c r="F37" s="36">
        <v>1.89</v>
      </c>
      <c r="G37" s="37">
        <v>2</v>
      </c>
      <c r="H37" s="37">
        <v>0.97</v>
      </c>
      <c r="I37" s="37">
        <v>2.46</v>
      </c>
      <c r="J37" s="38">
        <v>4.1500000000000004</v>
      </c>
      <c r="K37" s="22"/>
      <c r="L37" s="22"/>
      <c r="M37" s="22"/>
      <c r="N37" s="22"/>
      <c r="O37" s="22"/>
      <c r="P37" s="22"/>
    </row>
    <row r="38" spans="1:16" ht="39" customHeight="1" x14ac:dyDescent="0.15">
      <c r="A38" s="22"/>
      <c r="B38" s="35"/>
      <c r="C38" s="1145" t="s">
        <v>584</v>
      </c>
      <c r="D38" s="1146"/>
      <c r="E38" s="1147"/>
      <c r="F38" s="36" t="s">
        <v>532</v>
      </c>
      <c r="G38" s="37" t="s">
        <v>532</v>
      </c>
      <c r="H38" s="37">
        <v>0.54</v>
      </c>
      <c r="I38" s="37">
        <v>1.4</v>
      </c>
      <c r="J38" s="38">
        <v>1.83</v>
      </c>
      <c r="K38" s="22"/>
      <c r="L38" s="22"/>
      <c r="M38" s="22"/>
      <c r="N38" s="22"/>
      <c r="O38" s="22"/>
      <c r="P38" s="22"/>
    </row>
    <row r="39" spans="1:16" ht="39" customHeight="1" x14ac:dyDescent="0.15">
      <c r="A39" s="22"/>
      <c r="B39" s="35"/>
      <c r="C39" s="1145" t="s">
        <v>585</v>
      </c>
      <c r="D39" s="1146"/>
      <c r="E39" s="1147"/>
      <c r="F39" s="36">
        <v>0.49</v>
      </c>
      <c r="G39" s="37">
        <v>0.23</v>
      </c>
      <c r="H39" s="37">
        <v>0.41</v>
      </c>
      <c r="I39" s="37">
        <v>0.43</v>
      </c>
      <c r="J39" s="38">
        <v>0.59</v>
      </c>
      <c r="K39" s="22"/>
      <c r="L39" s="22"/>
      <c r="M39" s="22"/>
      <c r="N39" s="22"/>
      <c r="O39" s="22"/>
      <c r="P39" s="22"/>
    </row>
    <row r="40" spans="1:16" ht="39" customHeight="1" x14ac:dyDescent="0.15">
      <c r="A40" s="22"/>
      <c r="B40" s="35"/>
      <c r="C40" s="1145" t="s">
        <v>586</v>
      </c>
      <c r="D40" s="1146"/>
      <c r="E40" s="1147"/>
      <c r="F40" s="36">
        <v>0.18</v>
      </c>
      <c r="G40" s="37">
        <v>0.17</v>
      </c>
      <c r="H40" s="37">
        <v>0.17</v>
      </c>
      <c r="I40" s="37">
        <v>0.23</v>
      </c>
      <c r="J40" s="38">
        <v>0.28000000000000003</v>
      </c>
      <c r="K40" s="22"/>
      <c r="L40" s="22"/>
      <c r="M40" s="22"/>
      <c r="N40" s="22"/>
      <c r="O40" s="22"/>
      <c r="P40" s="22"/>
    </row>
    <row r="41" spans="1:16" ht="39" customHeight="1" x14ac:dyDescent="0.15">
      <c r="A41" s="22"/>
      <c r="B41" s="35"/>
      <c r="C41" s="1145" t="s">
        <v>587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588</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589</v>
      </c>
      <c r="D43" s="1149"/>
      <c r="E43" s="1150"/>
      <c r="F43" s="41">
        <v>0.16</v>
      </c>
      <c r="G43" s="42">
        <v>0.06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PzbTerLa2WxNUQ0SDnuaQoC66wKyIrvyKWBOD1+lfxZ9a1xLEknHhX88gxnPsWUO/DaeGFymL+mIGi+SOo4+g==" saltValue="vnThQWDdeCitGFORVNNX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2949</v>
      </c>
      <c r="L45" s="60">
        <v>2775</v>
      </c>
      <c r="M45" s="60">
        <v>2779</v>
      </c>
      <c r="N45" s="60">
        <v>2777</v>
      </c>
      <c r="O45" s="61">
        <v>2682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532</v>
      </c>
      <c r="L47" s="64" t="s">
        <v>532</v>
      </c>
      <c r="M47" s="64" t="s">
        <v>532</v>
      </c>
      <c r="N47" s="64" t="s">
        <v>532</v>
      </c>
      <c r="O47" s="65" t="s">
        <v>532</v>
      </c>
      <c r="P47" s="48"/>
      <c r="Q47" s="48"/>
      <c r="R47" s="48"/>
      <c r="S47" s="48"/>
      <c r="T47" s="48"/>
      <c r="U47" s="48"/>
    </row>
    <row r="48" spans="1:21" ht="30.75" customHeight="1" x14ac:dyDescent="0.15">
      <c r="A48" s="48"/>
      <c r="B48" s="1178"/>
      <c r="C48" s="1179"/>
      <c r="D48" s="62"/>
      <c r="E48" s="1155" t="s">
        <v>15</v>
      </c>
      <c r="F48" s="1155"/>
      <c r="G48" s="1155"/>
      <c r="H48" s="1155"/>
      <c r="I48" s="1155"/>
      <c r="J48" s="1156"/>
      <c r="K48" s="63">
        <v>339</v>
      </c>
      <c r="L48" s="64">
        <v>345</v>
      </c>
      <c r="M48" s="64">
        <v>349</v>
      </c>
      <c r="N48" s="64">
        <v>361</v>
      </c>
      <c r="O48" s="65">
        <v>354</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532</v>
      </c>
      <c r="L49" s="64" t="s">
        <v>532</v>
      </c>
      <c r="M49" s="64" t="s">
        <v>532</v>
      </c>
      <c r="N49" s="64" t="s">
        <v>532</v>
      </c>
      <c r="O49" s="65" t="s">
        <v>532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532</v>
      </c>
      <c r="L50" s="64" t="s">
        <v>532</v>
      </c>
      <c r="M50" s="64" t="s">
        <v>532</v>
      </c>
      <c r="N50" s="64" t="s">
        <v>532</v>
      </c>
      <c r="O50" s="65" t="s">
        <v>532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532</v>
      </c>
      <c r="L51" s="64" t="s">
        <v>532</v>
      </c>
      <c r="M51" s="64" t="s">
        <v>532</v>
      </c>
      <c r="N51" s="64" t="s">
        <v>532</v>
      </c>
      <c r="O51" s="65" t="s">
        <v>532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1598</v>
      </c>
      <c r="L52" s="64">
        <v>1604</v>
      </c>
      <c r="M52" s="64">
        <v>1619</v>
      </c>
      <c r="N52" s="64">
        <v>1571</v>
      </c>
      <c r="O52" s="65">
        <v>1537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1690</v>
      </c>
      <c r="L53" s="69">
        <v>1516</v>
      </c>
      <c r="M53" s="69">
        <v>1509</v>
      </c>
      <c r="N53" s="69">
        <v>1567</v>
      </c>
      <c r="O53" s="70">
        <v>1499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532</v>
      </c>
      <c r="L58" s="84" t="s">
        <v>532</v>
      </c>
      <c r="M58" s="84" t="s">
        <v>532</v>
      </c>
      <c r="N58" s="84" t="s">
        <v>532</v>
      </c>
      <c r="O58" s="85" t="s">
        <v>532</v>
      </c>
    </row>
    <row r="59" spans="1:21" ht="31.5" customHeight="1" x14ac:dyDescent="0.15">
      <c r="B59" s="1163"/>
      <c r="C59" s="1164"/>
      <c r="D59" s="1170" t="s">
        <v>28</v>
      </c>
      <c r="E59" s="1171"/>
      <c r="F59" s="1171"/>
      <c r="G59" s="1171"/>
      <c r="H59" s="1171"/>
      <c r="I59" s="1171"/>
      <c r="J59" s="1172"/>
      <c r="K59" s="86" t="s">
        <v>532</v>
      </c>
      <c r="L59" s="87" t="s">
        <v>532</v>
      </c>
      <c r="M59" s="87" t="s">
        <v>532</v>
      </c>
      <c r="N59" s="87" t="s">
        <v>532</v>
      </c>
      <c r="O59" s="88" t="s">
        <v>532</v>
      </c>
    </row>
    <row r="60" spans="1:21" ht="31.5" customHeight="1" thickBot="1" x14ac:dyDescent="0.2">
      <c r="B60" s="1165"/>
      <c r="C60" s="1166"/>
      <c r="D60" s="1173" t="s">
        <v>29</v>
      </c>
      <c r="E60" s="1174"/>
      <c r="F60" s="1174"/>
      <c r="G60" s="1174"/>
      <c r="H60" s="1174"/>
      <c r="I60" s="1174"/>
      <c r="J60" s="1175"/>
      <c r="K60" s="89" t="s">
        <v>532</v>
      </c>
      <c r="L60" s="90" t="s">
        <v>532</v>
      </c>
      <c r="M60" s="90" t="s">
        <v>532</v>
      </c>
      <c r="N60" s="90" t="s">
        <v>532</v>
      </c>
      <c r="O60" s="91" t="s">
        <v>532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ubm2SBdUt5ERtKjJd1K6lJl+/8PfpOTbJTnuY0+Wo6CKmoNo2FyoCoRwZlNLq1ZfWTzn68/3KF7B2aKI0E2hw==" saltValue="OEsy8BPFZ3TCi0gptL+P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96" t="s">
        <v>32</v>
      </c>
      <c r="C41" s="1197"/>
      <c r="D41" s="105"/>
      <c r="E41" s="1198" t="s">
        <v>33</v>
      </c>
      <c r="F41" s="1198"/>
      <c r="G41" s="1198"/>
      <c r="H41" s="1199"/>
      <c r="I41" s="355">
        <v>27250</v>
      </c>
      <c r="J41" s="356">
        <v>26885</v>
      </c>
      <c r="K41" s="356">
        <v>26857</v>
      </c>
      <c r="L41" s="356">
        <v>27627</v>
      </c>
      <c r="M41" s="357">
        <v>28089</v>
      </c>
    </row>
    <row r="42" spans="2:13" ht="27.75" customHeight="1" x14ac:dyDescent="0.15">
      <c r="B42" s="1186"/>
      <c r="C42" s="1187"/>
      <c r="D42" s="106"/>
      <c r="E42" s="1190" t="s">
        <v>34</v>
      </c>
      <c r="F42" s="1190"/>
      <c r="G42" s="1190"/>
      <c r="H42" s="1191"/>
      <c r="I42" s="358" t="s">
        <v>532</v>
      </c>
      <c r="J42" s="359" t="s">
        <v>532</v>
      </c>
      <c r="K42" s="359" t="s">
        <v>532</v>
      </c>
      <c r="L42" s="359" t="s">
        <v>532</v>
      </c>
      <c r="M42" s="360" t="s">
        <v>532</v>
      </c>
    </row>
    <row r="43" spans="2:13" ht="27.75" customHeight="1" x14ac:dyDescent="0.15">
      <c r="B43" s="1186"/>
      <c r="C43" s="1187"/>
      <c r="D43" s="106"/>
      <c r="E43" s="1190" t="s">
        <v>35</v>
      </c>
      <c r="F43" s="1190"/>
      <c r="G43" s="1190"/>
      <c r="H43" s="1191"/>
      <c r="I43" s="358">
        <v>6418</v>
      </c>
      <c r="J43" s="359">
        <v>8384</v>
      </c>
      <c r="K43" s="359">
        <v>9404</v>
      </c>
      <c r="L43" s="359">
        <v>9291</v>
      </c>
      <c r="M43" s="360">
        <v>9226</v>
      </c>
    </row>
    <row r="44" spans="2:13" ht="27.75" customHeight="1" x14ac:dyDescent="0.15">
      <c r="B44" s="1186"/>
      <c r="C44" s="1187"/>
      <c r="D44" s="106"/>
      <c r="E44" s="1190" t="s">
        <v>36</v>
      </c>
      <c r="F44" s="1190"/>
      <c r="G44" s="1190"/>
      <c r="H44" s="1191"/>
      <c r="I44" s="358" t="s">
        <v>532</v>
      </c>
      <c r="J44" s="359" t="s">
        <v>532</v>
      </c>
      <c r="K44" s="359" t="s">
        <v>532</v>
      </c>
      <c r="L44" s="359" t="s">
        <v>532</v>
      </c>
      <c r="M44" s="360" t="s">
        <v>532</v>
      </c>
    </row>
    <row r="45" spans="2:13" ht="27.75" customHeight="1" x14ac:dyDescent="0.15">
      <c r="B45" s="1186"/>
      <c r="C45" s="1187"/>
      <c r="D45" s="106"/>
      <c r="E45" s="1190" t="s">
        <v>37</v>
      </c>
      <c r="F45" s="1190"/>
      <c r="G45" s="1190"/>
      <c r="H45" s="1191"/>
      <c r="I45" s="358">
        <v>3197</v>
      </c>
      <c r="J45" s="359">
        <v>3029</v>
      </c>
      <c r="K45" s="359">
        <v>2936</v>
      </c>
      <c r="L45" s="359">
        <v>2931</v>
      </c>
      <c r="M45" s="360">
        <v>2918</v>
      </c>
    </row>
    <row r="46" spans="2:13" ht="27.75" customHeight="1" x14ac:dyDescent="0.15">
      <c r="B46" s="1186"/>
      <c r="C46" s="1187"/>
      <c r="D46" s="107"/>
      <c r="E46" s="1190" t="s">
        <v>38</v>
      </c>
      <c r="F46" s="1190"/>
      <c r="G46" s="1190"/>
      <c r="H46" s="1191"/>
      <c r="I46" s="358" t="s">
        <v>532</v>
      </c>
      <c r="J46" s="359" t="s">
        <v>532</v>
      </c>
      <c r="K46" s="359" t="s">
        <v>532</v>
      </c>
      <c r="L46" s="359" t="s">
        <v>532</v>
      </c>
      <c r="M46" s="360" t="s">
        <v>532</v>
      </c>
    </row>
    <row r="47" spans="2:13" ht="27.75" customHeight="1" x14ac:dyDescent="0.15">
      <c r="B47" s="1186"/>
      <c r="C47" s="1187"/>
      <c r="D47" s="108"/>
      <c r="E47" s="1200" t="s">
        <v>39</v>
      </c>
      <c r="F47" s="1201"/>
      <c r="G47" s="1201"/>
      <c r="H47" s="1202"/>
      <c r="I47" s="358" t="s">
        <v>532</v>
      </c>
      <c r="J47" s="359" t="s">
        <v>532</v>
      </c>
      <c r="K47" s="359" t="s">
        <v>532</v>
      </c>
      <c r="L47" s="359" t="s">
        <v>532</v>
      </c>
      <c r="M47" s="360" t="s">
        <v>532</v>
      </c>
    </row>
    <row r="48" spans="2:13" ht="27.75" customHeight="1" x14ac:dyDescent="0.15">
      <c r="B48" s="1186"/>
      <c r="C48" s="1187"/>
      <c r="D48" s="106"/>
      <c r="E48" s="1190" t="s">
        <v>40</v>
      </c>
      <c r="F48" s="1190"/>
      <c r="G48" s="1190"/>
      <c r="H48" s="1191"/>
      <c r="I48" s="358" t="s">
        <v>532</v>
      </c>
      <c r="J48" s="359" t="s">
        <v>532</v>
      </c>
      <c r="K48" s="359" t="s">
        <v>532</v>
      </c>
      <c r="L48" s="359" t="s">
        <v>532</v>
      </c>
      <c r="M48" s="360" t="s">
        <v>532</v>
      </c>
    </row>
    <row r="49" spans="2:13" ht="27.75" customHeight="1" x14ac:dyDescent="0.15">
      <c r="B49" s="1188"/>
      <c r="C49" s="1189"/>
      <c r="D49" s="106"/>
      <c r="E49" s="1190" t="s">
        <v>41</v>
      </c>
      <c r="F49" s="1190"/>
      <c r="G49" s="1190"/>
      <c r="H49" s="1191"/>
      <c r="I49" s="358" t="s">
        <v>532</v>
      </c>
      <c r="J49" s="359" t="s">
        <v>532</v>
      </c>
      <c r="K49" s="359" t="s">
        <v>532</v>
      </c>
      <c r="L49" s="359" t="s">
        <v>532</v>
      </c>
      <c r="M49" s="360" t="s">
        <v>532</v>
      </c>
    </row>
    <row r="50" spans="2:13" ht="27.75" customHeight="1" x14ac:dyDescent="0.15">
      <c r="B50" s="1184" t="s">
        <v>42</v>
      </c>
      <c r="C50" s="1185"/>
      <c r="D50" s="109"/>
      <c r="E50" s="1190" t="s">
        <v>43</v>
      </c>
      <c r="F50" s="1190"/>
      <c r="G50" s="1190"/>
      <c r="H50" s="1191"/>
      <c r="I50" s="358">
        <v>3949</v>
      </c>
      <c r="J50" s="359">
        <v>4514</v>
      </c>
      <c r="K50" s="359">
        <v>5083</v>
      </c>
      <c r="L50" s="359">
        <v>9863</v>
      </c>
      <c r="M50" s="360">
        <v>10285</v>
      </c>
    </row>
    <row r="51" spans="2:13" ht="27.75" customHeight="1" x14ac:dyDescent="0.15">
      <c r="B51" s="1186"/>
      <c r="C51" s="1187"/>
      <c r="D51" s="106"/>
      <c r="E51" s="1190" t="s">
        <v>44</v>
      </c>
      <c r="F51" s="1190"/>
      <c r="G51" s="1190"/>
      <c r="H51" s="1191"/>
      <c r="I51" s="358">
        <v>534</v>
      </c>
      <c r="J51" s="359">
        <v>531</v>
      </c>
      <c r="K51" s="359">
        <v>509</v>
      </c>
      <c r="L51" s="359">
        <v>498</v>
      </c>
      <c r="M51" s="360">
        <v>487</v>
      </c>
    </row>
    <row r="52" spans="2:13" ht="27.75" customHeight="1" x14ac:dyDescent="0.15">
      <c r="B52" s="1188"/>
      <c r="C52" s="1189"/>
      <c r="D52" s="106"/>
      <c r="E52" s="1190" t="s">
        <v>45</v>
      </c>
      <c r="F52" s="1190"/>
      <c r="G52" s="1190"/>
      <c r="H52" s="1191"/>
      <c r="I52" s="358">
        <v>18732</v>
      </c>
      <c r="J52" s="359">
        <v>18242</v>
      </c>
      <c r="K52" s="359">
        <v>18127</v>
      </c>
      <c r="L52" s="359">
        <v>18364</v>
      </c>
      <c r="M52" s="360">
        <v>18476</v>
      </c>
    </row>
    <row r="53" spans="2:13" ht="27.75" customHeight="1" thickBot="1" x14ac:dyDescent="0.2">
      <c r="B53" s="1192" t="s">
        <v>46</v>
      </c>
      <c r="C53" s="1193"/>
      <c r="D53" s="110"/>
      <c r="E53" s="1194" t="s">
        <v>47</v>
      </c>
      <c r="F53" s="1194"/>
      <c r="G53" s="1194"/>
      <c r="H53" s="1195"/>
      <c r="I53" s="361">
        <v>13651</v>
      </c>
      <c r="J53" s="362">
        <v>15010</v>
      </c>
      <c r="K53" s="362">
        <v>15477</v>
      </c>
      <c r="L53" s="362">
        <v>11123</v>
      </c>
      <c r="M53" s="363">
        <v>10985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JouVepJm7vZeLgE5A/oeo+cSAzk8DwUe012JUfx34ziJUrl5tN6BbZC0mgqPMCE6+TEvKcfy7eUZYY141UG6w==" saltValue="FPUhTPDicB6ze8cTnopM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1363</v>
      </c>
      <c r="G55" s="122">
        <v>2873</v>
      </c>
      <c r="H55" s="123">
        <v>3559</v>
      </c>
    </row>
    <row r="56" spans="2:8" ht="52.5" customHeight="1" x14ac:dyDescent="0.15">
      <c r="B56" s="124"/>
      <c r="C56" s="1213" t="s">
        <v>51</v>
      </c>
      <c r="D56" s="1213"/>
      <c r="E56" s="1214"/>
      <c r="F56" s="125">
        <v>708</v>
      </c>
      <c r="G56" s="125">
        <v>1878</v>
      </c>
      <c r="H56" s="126">
        <v>1670</v>
      </c>
    </row>
    <row r="57" spans="2:8" ht="53.25" customHeight="1" x14ac:dyDescent="0.15">
      <c r="B57" s="124"/>
      <c r="C57" s="1215" t="s">
        <v>52</v>
      </c>
      <c r="D57" s="1215"/>
      <c r="E57" s="1216"/>
      <c r="F57" s="127">
        <v>2409</v>
      </c>
      <c r="G57" s="127">
        <v>4391</v>
      </c>
      <c r="H57" s="128">
        <v>4273</v>
      </c>
    </row>
    <row r="58" spans="2:8" ht="45.75" customHeight="1" x14ac:dyDescent="0.15">
      <c r="B58" s="129"/>
      <c r="C58" s="1203" t="s">
        <v>601</v>
      </c>
      <c r="D58" s="1204"/>
      <c r="E58" s="1205"/>
      <c r="F58" s="130">
        <v>229</v>
      </c>
      <c r="G58" s="130">
        <v>2139</v>
      </c>
      <c r="H58" s="131">
        <v>2339</v>
      </c>
    </row>
    <row r="59" spans="2:8" ht="45.75" customHeight="1" x14ac:dyDescent="0.15">
      <c r="B59" s="129"/>
      <c r="C59" s="1203" t="s">
        <v>602</v>
      </c>
      <c r="D59" s="1204"/>
      <c r="E59" s="1205"/>
      <c r="F59" s="130">
        <v>1287</v>
      </c>
      <c r="G59" s="130">
        <v>1166</v>
      </c>
      <c r="H59" s="131">
        <v>881</v>
      </c>
    </row>
    <row r="60" spans="2:8" ht="45.75" customHeight="1" x14ac:dyDescent="0.15">
      <c r="B60" s="129"/>
      <c r="C60" s="1203" t="s">
        <v>603</v>
      </c>
      <c r="D60" s="1204"/>
      <c r="E60" s="1205"/>
      <c r="F60" s="130">
        <v>559</v>
      </c>
      <c r="G60" s="130">
        <v>535</v>
      </c>
      <c r="H60" s="131">
        <v>523</v>
      </c>
    </row>
    <row r="61" spans="2:8" ht="45.75" customHeight="1" x14ac:dyDescent="0.15">
      <c r="B61" s="129"/>
      <c r="C61" s="1203" t="s">
        <v>604</v>
      </c>
      <c r="D61" s="1204"/>
      <c r="E61" s="1205"/>
      <c r="F61" s="130" t="s">
        <v>532</v>
      </c>
      <c r="G61" s="130">
        <v>135</v>
      </c>
      <c r="H61" s="131">
        <v>135</v>
      </c>
    </row>
    <row r="62" spans="2:8" ht="45.75" customHeight="1" thickBot="1" x14ac:dyDescent="0.2">
      <c r="B62" s="132"/>
      <c r="C62" s="1206" t="s">
        <v>605</v>
      </c>
      <c r="D62" s="1207"/>
      <c r="E62" s="1208"/>
      <c r="F62" s="133">
        <v>100</v>
      </c>
      <c r="G62" s="133">
        <v>120</v>
      </c>
      <c r="H62" s="134">
        <v>112</v>
      </c>
    </row>
    <row r="63" spans="2:8" ht="52.5" customHeight="1" thickBot="1" x14ac:dyDescent="0.2">
      <c r="B63" s="135"/>
      <c r="C63" s="1209" t="s">
        <v>53</v>
      </c>
      <c r="D63" s="1209"/>
      <c r="E63" s="1210"/>
      <c r="F63" s="136">
        <v>4480</v>
      </c>
      <c r="G63" s="136">
        <v>9142</v>
      </c>
      <c r="H63" s="137">
        <v>9502</v>
      </c>
    </row>
    <row r="64" spans="2:8" x14ac:dyDescent="0.15"/>
  </sheetData>
  <sheetProtection algorithmName="SHA-512" hashValue="JXV/a4JddOhNsTuBBc3QUagcSUzZmZuK1vEINB5JfMhg6RjxVl/9a2zcUm8xf9tOF1QBJvWDzg/I7ac0Eq2UnQ==" saltValue="a4KcDX1ZS+aRIkG61GIk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46092</v>
      </c>
      <c r="E3" s="156"/>
      <c r="F3" s="157">
        <v>69185</v>
      </c>
      <c r="G3" s="158"/>
      <c r="H3" s="159"/>
    </row>
    <row r="4" spans="1:8" x14ac:dyDescent="0.15">
      <c r="A4" s="160"/>
      <c r="B4" s="161"/>
      <c r="C4" s="162"/>
      <c r="D4" s="163">
        <v>26098</v>
      </c>
      <c r="E4" s="164"/>
      <c r="F4" s="165">
        <v>38519</v>
      </c>
      <c r="G4" s="166"/>
      <c r="H4" s="167"/>
    </row>
    <row r="5" spans="1:8" x14ac:dyDescent="0.15">
      <c r="A5" s="148" t="s">
        <v>565</v>
      </c>
      <c r="B5" s="153"/>
      <c r="C5" s="154"/>
      <c r="D5" s="155">
        <v>47461</v>
      </c>
      <c r="E5" s="156"/>
      <c r="F5" s="157">
        <v>70166</v>
      </c>
      <c r="G5" s="158"/>
      <c r="H5" s="159"/>
    </row>
    <row r="6" spans="1:8" x14ac:dyDescent="0.15">
      <c r="A6" s="160"/>
      <c r="B6" s="161"/>
      <c r="C6" s="162"/>
      <c r="D6" s="163">
        <v>29704</v>
      </c>
      <c r="E6" s="164"/>
      <c r="F6" s="165">
        <v>36115</v>
      </c>
      <c r="G6" s="166"/>
      <c r="H6" s="167"/>
    </row>
    <row r="7" spans="1:8" x14ac:dyDescent="0.15">
      <c r="A7" s="148" t="s">
        <v>566</v>
      </c>
      <c r="B7" s="153"/>
      <c r="C7" s="154"/>
      <c r="D7" s="155">
        <v>53439</v>
      </c>
      <c r="E7" s="156"/>
      <c r="F7" s="157">
        <v>70329</v>
      </c>
      <c r="G7" s="158"/>
      <c r="H7" s="159"/>
    </row>
    <row r="8" spans="1:8" x14ac:dyDescent="0.15">
      <c r="A8" s="160"/>
      <c r="B8" s="161"/>
      <c r="C8" s="162"/>
      <c r="D8" s="163">
        <v>38681</v>
      </c>
      <c r="E8" s="164"/>
      <c r="F8" s="165">
        <v>39403</v>
      </c>
      <c r="G8" s="166"/>
      <c r="H8" s="167"/>
    </row>
    <row r="9" spans="1:8" x14ac:dyDescent="0.15">
      <c r="A9" s="148" t="s">
        <v>567</v>
      </c>
      <c r="B9" s="153"/>
      <c r="C9" s="154"/>
      <c r="D9" s="155">
        <v>76924</v>
      </c>
      <c r="E9" s="156"/>
      <c r="F9" s="157">
        <v>71871</v>
      </c>
      <c r="G9" s="158"/>
      <c r="H9" s="159"/>
    </row>
    <row r="10" spans="1:8" x14ac:dyDescent="0.15">
      <c r="A10" s="160"/>
      <c r="B10" s="161"/>
      <c r="C10" s="162"/>
      <c r="D10" s="163">
        <v>35637</v>
      </c>
      <c r="E10" s="164"/>
      <c r="F10" s="165">
        <v>38232</v>
      </c>
      <c r="G10" s="166"/>
      <c r="H10" s="167"/>
    </row>
    <row r="11" spans="1:8" x14ac:dyDescent="0.15">
      <c r="A11" s="148" t="s">
        <v>568</v>
      </c>
      <c r="B11" s="153"/>
      <c r="C11" s="154"/>
      <c r="D11" s="155">
        <v>61555</v>
      </c>
      <c r="E11" s="156"/>
      <c r="F11" s="157">
        <v>71807</v>
      </c>
      <c r="G11" s="158"/>
      <c r="H11" s="159"/>
    </row>
    <row r="12" spans="1:8" x14ac:dyDescent="0.15">
      <c r="A12" s="160"/>
      <c r="B12" s="161"/>
      <c r="C12" s="168"/>
      <c r="D12" s="163">
        <v>50768</v>
      </c>
      <c r="E12" s="164"/>
      <c r="F12" s="165">
        <v>37333</v>
      </c>
      <c r="G12" s="166"/>
      <c r="H12" s="167"/>
    </row>
    <row r="13" spans="1:8" x14ac:dyDescent="0.15">
      <c r="A13" s="148"/>
      <c r="B13" s="153"/>
      <c r="C13" s="169"/>
      <c r="D13" s="170">
        <v>57094</v>
      </c>
      <c r="E13" s="171"/>
      <c r="F13" s="172">
        <v>70672</v>
      </c>
      <c r="G13" s="173"/>
      <c r="H13" s="159"/>
    </row>
    <row r="14" spans="1:8" x14ac:dyDescent="0.15">
      <c r="A14" s="160"/>
      <c r="B14" s="161"/>
      <c r="C14" s="162"/>
      <c r="D14" s="163">
        <v>36178</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5.51</v>
      </c>
      <c r="C19" s="174">
        <f>ROUND(VALUE(SUBSTITUTE(実質収支比率等に係る経年分析!G$48,"▲","-")),2)</f>
        <v>5.44</v>
      </c>
      <c r="D19" s="174">
        <f>ROUND(VALUE(SUBSTITUTE(実質収支比率等に係る経年分析!H$48,"▲","-")),2)</f>
        <v>6.24</v>
      </c>
      <c r="E19" s="174">
        <f>ROUND(VALUE(SUBSTITUTE(実質収支比率等に係る経年分析!I$48,"▲","-")),2)</f>
        <v>6.21</v>
      </c>
      <c r="F19" s="174">
        <f>ROUND(VALUE(SUBSTITUTE(実質収支比率等に係る経年分析!J$48,"▲","-")),2)</f>
        <v>6.39</v>
      </c>
    </row>
    <row r="20" spans="1:11" x14ac:dyDescent="0.15">
      <c r="A20" s="174" t="s">
        <v>57</v>
      </c>
      <c r="B20" s="174">
        <f>ROUND(VALUE(SUBSTITUTE(実質収支比率等に係る経年分析!F$47,"▲","-")),2)</f>
        <v>14.03</v>
      </c>
      <c r="C20" s="174">
        <f>ROUND(VALUE(SUBSTITUTE(実質収支比率等に係る経年分析!G$47,"▲","-")),2)</f>
        <v>12.63</v>
      </c>
      <c r="D20" s="174">
        <f>ROUND(VALUE(SUBSTITUTE(実質収支比率等に係る経年分析!H$47,"▲","-")),2)</f>
        <v>9.9600000000000009</v>
      </c>
      <c r="E20" s="174">
        <f>ROUND(VALUE(SUBSTITUTE(実質収支比率等に係る経年分析!I$47,"▲","-")),2)</f>
        <v>20.22</v>
      </c>
      <c r="F20" s="174">
        <f>ROUND(VALUE(SUBSTITUTE(実質収支比率等に係る経年分析!J$47,"▲","-")),2)</f>
        <v>25.93</v>
      </c>
    </row>
    <row r="21" spans="1:11" x14ac:dyDescent="0.15">
      <c r="A21" s="174" t="s">
        <v>58</v>
      </c>
      <c r="B21" s="174">
        <f>IF(ISNUMBER(VALUE(SUBSTITUTE(実質収支比率等に係る経年分析!F$49,"▲","-"))),ROUND(VALUE(SUBSTITUTE(実質収支比率等に係る経年分析!F$49,"▲","-")),2),NA())</f>
        <v>5.79</v>
      </c>
      <c r="C21" s="174">
        <f>IF(ISNUMBER(VALUE(SUBSTITUTE(実質収支比率等に係る経年分析!G$49,"▲","-"))),ROUND(VALUE(SUBSTITUTE(実質収支比率等に係る経年分析!G$49,"▲","-")),2),NA())</f>
        <v>-1.47</v>
      </c>
      <c r="D21" s="174">
        <f>IF(ISNUMBER(VALUE(SUBSTITUTE(実質収支比率等に係る経年分析!H$49,"▲","-"))),ROUND(VALUE(SUBSTITUTE(実質収支比率等に係る経年分析!H$49,"▲","-")),2),NA())</f>
        <v>-1.31</v>
      </c>
      <c r="E21" s="174">
        <f>IF(ISNUMBER(VALUE(SUBSTITUTE(実質収支比率等に係る経年分析!I$49,"▲","-"))),ROUND(VALUE(SUBSTITUTE(実質収支比率等に係る経年分析!I$49,"▲","-")),2),NA())</f>
        <v>10.83</v>
      </c>
      <c r="F21" s="174">
        <f>IF(ISNUMBER(VALUE(SUBSTITUTE(実質収支比率等に係る経年分析!J$49,"▲","-"))),ROUND(VALUE(SUBSTITUTE(実質収支比率等に係る経年分析!J$49,"▲","-")),2),NA())</f>
        <v>4.95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鳴門市光熱水費等支出特別会計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鳴門市後期高齢者医療特別会計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0.28000000000000003</v>
      </c>
    </row>
    <row r="31" spans="1:11" x14ac:dyDescent="0.15">
      <c r="A31" s="175" t="str">
        <f>IF(連結実質赤字比率に係る赤字・黒字の構成分析!C$39="",NA(),連結実質赤字比率に係る赤字・黒字の構成分析!C$39)</f>
        <v>鳴門市国民健康保険事業特別会計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0.59</v>
      </c>
    </row>
    <row r="32" spans="1:11" x14ac:dyDescent="0.15">
      <c r="A32" s="175" t="str">
        <f>IF(連結実質赤字比率に係る赤字・黒字の構成分析!C$38="",NA(),連結実質赤字比率に係る赤字・黒字の構成分析!C$38)</f>
        <v>鳴門市下水道事業会計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1.83</v>
      </c>
    </row>
    <row r="33" spans="1:16" x14ac:dyDescent="0.15">
      <c r="A33" s="175" t="str">
        <f>IF(連結実質赤字比率に係る赤字・黒字の構成分析!C$37="",NA(),連結実質赤字比率に係る赤字・黒字の構成分析!C$37)</f>
        <v>鳴門市介護保険事業特別会計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4.1500000000000004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6.38</v>
      </c>
    </row>
    <row r="35" spans="1:16" x14ac:dyDescent="0.15">
      <c r="A35" s="175" t="str">
        <f>IF(連結実質赤字比率に係る赤字・黒字の構成分析!C$35="",NA(),連結実質赤字比率に係る赤字・黒字の構成分析!C$35)</f>
        <v>鳴門市水道事業会計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16.420000000000002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19.46</v>
      </c>
    </row>
    <row r="36" spans="1:16" x14ac:dyDescent="0.15">
      <c r="A36" s="175" t="str">
        <f>IF(連結実質赤字比率に係る赤字・黒字の構成分析!C$34="",NA(),連結実質赤字比率に係る赤字・黒字の構成分析!C$34)</f>
        <v>鳴門市モーターボート競走事業会計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119.61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170.79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1598</v>
      </c>
      <c r="E42" s="176"/>
      <c r="F42" s="176"/>
      <c r="G42" s="176">
        <f>'実質公債費比率（分子）の構造'!L$52</f>
        <v>1604</v>
      </c>
      <c r="H42" s="176"/>
      <c r="I42" s="176"/>
      <c r="J42" s="176">
        <f>'実質公債費比率（分子）の構造'!M$52</f>
        <v>1619</v>
      </c>
      <c r="K42" s="176"/>
      <c r="L42" s="176"/>
      <c r="M42" s="176">
        <f>'実質公債費比率（分子）の構造'!N$52</f>
        <v>1571</v>
      </c>
      <c r="N42" s="176"/>
      <c r="O42" s="176"/>
      <c r="P42" s="176">
        <f>'実質公債費比率（分子）の構造'!O$52</f>
        <v>1537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339</v>
      </c>
      <c r="C46" s="176"/>
      <c r="D46" s="176"/>
      <c r="E46" s="176">
        <f>'実質公債費比率（分子）の構造'!L$48</f>
        <v>345</v>
      </c>
      <c r="F46" s="176"/>
      <c r="G46" s="176"/>
      <c r="H46" s="176">
        <f>'実質公債費比率（分子）の構造'!M$48</f>
        <v>349</v>
      </c>
      <c r="I46" s="176"/>
      <c r="J46" s="176"/>
      <c r="K46" s="176">
        <f>'実質公債費比率（分子）の構造'!N$48</f>
        <v>361</v>
      </c>
      <c r="L46" s="176"/>
      <c r="M46" s="176"/>
      <c r="N46" s="176">
        <f>'実質公債費比率（分子）の構造'!O$48</f>
        <v>354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2949</v>
      </c>
      <c r="C49" s="176"/>
      <c r="D49" s="176"/>
      <c r="E49" s="176">
        <f>'実質公債費比率（分子）の構造'!L$45</f>
        <v>2775</v>
      </c>
      <c r="F49" s="176"/>
      <c r="G49" s="176"/>
      <c r="H49" s="176">
        <f>'実質公債費比率（分子）の構造'!M$45</f>
        <v>2779</v>
      </c>
      <c r="I49" s="176"/>
      <c r="J49" s="176"/>
      <c r="K49" s="176">
        <f>'実質公債費比率（分子）の構造'!N$45</f>
        <v>2777</v>
      </c>
      <c r="L49" s="176"/>
      <c r="M49" s="176"/>
      <c r="N49" s="176">
        <f>'実質公債費比率（分子）の構造'!O$45</f>
        <v>2682</v>
      </c>
      <c r="O49" s="176"/>
      <c r="P49" s="176"/>
    </row>
    <row r="50" spans="1:16" x14ac:dyDescent="0.15">
      <c r="A50" s="176" t="s">
        <v>73</v>
      </c>
      <c r="B50" s="176" t="e">
        <f>NA()</f>
        <v>#N/A</v>
      </c>
      <c r="C50" s="176">
        <f>IF(ISNUMBER('実質公債費比率（分子）の構造'!K$53),'実質公債費比率（分子）の構造'!K$53,NA())</f>
        <v>1690</v>
      </c>
      <c r="D50" s="176" t="e">
        <f>NA()</f>
        <v>#N/A</v>
      </c>
      <c r="E50" s="176" t="e">
        <f>NA()</f>
        <v>#N/A</v>
      </c>
      <c r="F50" s="176">
        <f>IF(ISNUMBER('実質公債費比率（分子）の構造'!L$53),'実質公債費比率（分子）の構造'!L$53,NA())</f>
        <v>1516</v>
      </c>
      <c r="G50" s="176" t="e">
        <f>NA()</f>
        <v>#N/A</v>
      </c>
      <c r="H50" s="176" t="e">
        <f>NA()</f>
        <v>#N/A</v>
      </c>
      <c r="I50" s="176">
        <f>IF(ISNUMBER('実質公債費比率（分子）の構造'!M$53),'実質公債費比率（分子）の構造'!M$53,NA())</f>
        <v>1509</v>
      </c>
      <c r="J50" s="176" t="e">
        <f>NA()</f>
        <v>#N/A</v>
      </c>
      <c r="K50" s="176" t="e">
        <f>NA()</f>
        <v>#N/A</v>
      </c>
      <c r="L50" s="176">
        <f>IF(ISNUMBER('実質公債費比率（分子）の構造'!N$53),'実質公債費比率（分子）の構造'!N$53,NA())</f>
        <v>1567</v>
      </c>
      <c r="M50" s="176" t="e">
        <f>NA()</f>
        <v>#N/A</v>
      </c>
      <c r="N50" s="176" t="e">
        <f>NA()</f>
        <v>#N/A</v>
      </c>
      <c r="O50" s="176">
        <f>IF(ISNUMBER('実質公債費比率（分子）の構造'!O$53),'実質公債費比率（分子）の構造'!O$53,NA())</f>
        <v>1499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18732</v>
      </c>
      <c r="E56" s="175"/>
      <c r="F56" s="175"/>
      <c r="G56" s="175">
        <f>'将来負担比率（分子）の構造'!J$52</f>
        <v>18242</v>
      </c>
      <c r="H56" s="175"/>
      <c r="I56" s="175"/>
      <c r="J56" s="175">
        <f>'将来負担比率（分子）の構造'!K$52</f>
        <v>18127</v>
      </c>
      <c r="K56" s="175"/>
      <c r="L56" s="175"/>
      <c r="M56" s="175">
        <f>'将来負担比率（分子）の構造'!L$52</f>
        <v>18364</v>
      </c>
      <c r="N56" s="175"/>
      <c r="O56" s="175"/>
      <c r="P56" s="175">
        <f>'将来負担比率（分子）の構造'!M$52</f>
        <v>18476</v>
      </c>
    </row>
    <row r="57" spans="1:16" x14ac:dyDescent="0.15">
      <c r="A57" s="175" t="s">
        <v>44</v>
      </c>
      <c r="B57" s="175"/>
      <c r="C57" s="175"/>
      <c r="D57" s="175">
        <f>'将来負担比率（分子）の構造'!I$51</f>
        <v>534</v>
      </c>
      <c r="E57" s="175"/>
      <c r="F57" s="175"/>
      <c r="G57" s="175">
        <f>'将来負担比率（分子）の構造'!J$51</f>
        <v>531</v>
      </c>
      <c r="H57" s="175"/>
      <c r="I57" s="175"/>
      <c r="J57" s="175">
        <f>'将来負担比率（分子）の構造'!K$51</f>
        <v>509</v>
      </c>
      <c r="K57" s="175"/>
      <c r="L57" s="175"/>
      <c r="M57" s="175">
        <f>'将来負担比率（分子）の構造'!L$51</f>
        <v>498</v>
      </c>
      <c r="N57" s="175"/>
      <c r="O57" s="175"/>
      <c r="P57" s="175">
        <f>'将来負担比率（分子）の構造'!M$51</f>
        <v>487</v>
      </c>
    </row>
    <row r="58" spans="1:16" x14ac:dyDescent="0.15">
      <c r="A58" s="175" t="s">
        <v>43</v>
      </c>
      <c r="B58" s="175"/>
      <c r="C58" s="175"/>
      <c r="D58" s="175">
        <f>'将来負担比率（分子）の構造'!I$50</f>
        <v>3949</v>
      </c>
      <c r="E58" s="175"/>
      <c r="F58" s="175"/>
      <c r="G58" s="175">
        <f>'将来負担比率（分子）の構造'!J$50</f>
        <v>4514</v>
      </c>
      <c r="H58" s="175"/>
      <c r="I58" s="175"/>
      <c r="J58" s="175">
        <f>'将来負担比率（分子）の構造'!K$50</f>
        <v>5083</v>
      </c>
      <c r="K58" s="175"/>
      <c r="L58" s="175"/>
      <c r="M58" s="175">
        <f>'将来負担比率（分子）の構造'!L$50</f>
        <v>9863</v>
      </c>
      <c r="N58" s="175"/>
      <c r="O58" s="175"/>
      <c r="P58" s="175">
        <f>'将来負担比率（分子）の構造'!M$50</f>
        <v>10285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3197</v>
      </c>
      <c r="C62" s="175"/>
      <c r="D62" s="175"/>
      <c r="E62" s="175">
        <f>'将来負担比率（分子）の構造'!J$45</f>
        <v>3029</v>
      </c>
      <c r="F62" s="175"/>
      <c r="G62" s="175"/>
      <c r="H62" s="175">
        <f>'将来負担比率（分子）の構造'!K$45</f>
        <v>2936</v>
      </c>
      <c r="I62" s="175"/>
      <c r="J62" s="175"/>
      <c r="K62" s="175">
        <f>'将来負担比率（分子）の構造'!L$45</f>
        <v>2931</v>
      </c>
      <c r="L62" s="175"/>
      <c r="M62" s="175"/>
      <c r="N62" s="175">
        <f>'将来負担比率（分子）の構造'!M$45</f>
        <v>2918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6418</v>
      </c>
      <c r="C64" s="175"/>
      <c r="D64" s="175"/>
      <c r="E64" s="175">
        <f>'将来負担比率（分子）の構造'!J$43</f>
        <v>8384</v>
      </c>
      <c r="F64" s="175"/>
      <c r="G64" s="175"/>
      <c r="H64" s="175">
        <f>'将来負担比率（分子）の構造'!K$43</f>
        <v>9404</v>
      </c>
      <c r="I64" s="175"/>
      <c r="J64" s="175"/>
      <c r="K64" s="175">
        <f>'将来負担比率（分子）の構造'!L$43</f>
        <v>9291</v>
      </c>
      <c r="L64" s="175"/>
      <c r="M64" s="175"/>
      <c r="N64" s="175">
        <f>'将来負担比率（分子）の構造'!M$43</f>
        <v>9226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27250</v>
      </c>
      <c r="C66" s="175"/>
      <c r="D66" s="175"/>
      <c r="E66" s="175">
        <f>'将来負担比率（分子）の構造'!J$41</f>
        <v>26885</v>
      </c>
      <c r="F66" s="175"/>
      <c r="G66" s="175"/>
      <c r="H66" s="175">
        <f>'将来負担比率（分子）の構造'!K$41</f>
        <v>26857</v>
      </c>
      <c r="I66" s="175"/>
      <c r="J66" s="175"/>
      <c r="K66" s="175">
        <f>'将来負担比率（分子）の構造'!L$41</f>
        <v>27627</v>
      </c>
      <c r="L66" s="175"/>
      <c r="M66" s="175"/>
      <c r="N66" s="175">
        <f>'将来負担比率（分子）の構造'!M$41</f>
        <v>28089</v>
      </c>
      <c r="O66" s="175"/>
      <c r="P66" s="175"/>
    </row>
    <row r="67" spans="1:16" x14ac:dyDescent="0.15">
      <c r="A67" s="175" t="s">
        <v>77</v>
      </c>
      <c r="B67" s="175" t="e">
        <f>NA()</f>
        <v>#N/A</v>
      </c>
      <c r="C67" s="175">
        <f>IF(ISNUMBER('将来負担比率（分子）の構造'!I$53), IF('将来負担比率（分子）の構造'!I$53 &lt; 0, 0, '将来負担比率（分子）の構造'!I$53), NA())</f>
        <v>13651</v>
      </c>
      <c r="D67" s="175" t="e">
        <f>NA()</f>
        <v>#N/A</v>
      </c>
      <c r="E67" s="175" t="e">
        <f>NA()</f>
        <v>#N/A</v>
      </c>
      <c r="F67" s="175">
        <f>IF(ISNUMBER('将来負担比率（分子）の構造'!J$53), IF('将来負担比率（分子）の構造'!J$53 &lt; 0, 0, '将来負担比率（分子）の構造'!J$53), NA())</f>
        <v>15010</v>
      </c>
      <c r="G67" s="175" t="e">
        <f>NA()</f>
        <v>#N/A</v>
      </c>
      <c r="H67" s="175" t="e">
        <f>NA()</f>
        <v>#N/A</v>
      </c>
      <c r="I67" s="175">
        <f>IF(ISNUMBER('将来負担比率（分子）の構造'!K$53), IF('将来負担比率（分子）の構造'!K$53 &lt; 0, 0, '将来負担比率（分子）の構造'!K$53), NA())</f>
        <v>15477</v>
      </c>
      <c r="J67" s="175" t="e">
        <f>NA()</f>
        <v>#N/A</v>
      </c>
      <c r="K67" s="175" t="e">
        <f>NA()</f>
        <v>#N/A</v>
      </c>
      <c r="L67" s="175">
        <f>IF(ISNUMBER('将来負担比率（分子）の構造'!L$53), IF('将来負担比率（分子）の構造'!L$53 &lt; 0, 0, '将来負担比率（分子）の構造'!L$53), NA())</f>
        <v>11123</v>
      </c>
      <c r="M67" s="175" t="e">
        <f>NA()</f>
        <v>#N/A</v>
      </c>
      <c r="N67" s="175" t="e">
        <f>NA()</f>
        <v>#N/A</v>
      </c>
      <c r="O67" s="175">
        <f>IF(ISNUMBER('将来負担比率（分子）の構造'!M$53), IF('将来負担比率（分子）の構造'!M$53 &lt; 0, 0, '将来負担比率（分子）の構造'!M$53), NA())</f>
        <v>10985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1363</v>
      </c>
      <c r="C72" s="179">
        <f>基金残高に係る経年分析!G55</f>
        <v>2873</v>
      </c>
      <c r="D72" s="179">
        <f>基金残高に係る経年分析!H55</f>
        <v>3559</v>
      </c>
    </row>
    <row r="73" spans="1:16" x14ac:dyDescent="0.15">
      <c r="A73" s="178" t="s">
        <v>80</v>
      </c>
      <c r="B73" s="179">
        <f>基金残高に係る経年分析!F56</f>
        <v>708</v>
      </c>
      <c r="C73" s="179">
        <f>基金残高に係る経年分析!G56</f>
        <v>1878</v>
      </c>
      <c r="D73" s="179">
        <f>基金残高に係る経年分析!H56</f>
        <v>1670</v>
      </c>
    </row>
    <row r="74" spans="1:16" x14ac:dyDescent="0.15">
      <c r="A74" s="178" t="s">
        <v>81</v>
      </c>
      <c r="B74" s="179">
        <f>基金残高に係る経年分析!F57</f>
        <v>2409</v>
      </c>
      <c r="C74" s="179">
        <f>基金残高に係る経年分析!G57</f>
        <v>4391</v>
      </c>
      <c r="D74" s="179">
        <f>基金残高に係る経年分析!H57</f>
        <v>4273</v>
      </c>
    </row>
  </sheetData>
  <sheetProtection algorithmName="SHA-512" hashValue="yvGM/63S2ftYKS06Rdrq9d7p9+kI3Nj+D9cPZsDyXcfUVMdi4kQbFhBWJ2aFOsCgqiTkKpwCVuVvdQtXHtjGtQ==" saltValue="OW9l7V0dYLo9xCk5oUwY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7415116</v>
      </c>
      <c r="S5" s="674"/>
      <c r="T5" s="674"/>
      <c r="U5" s="674"/>
      <c r="V5" s="674"/>
      <c r="W5" s="674"/>
      <c r="X5" s="674"/>
      <c r="Y5" s="702"/>
      <c r="Z5" s="716">
        <v>24.2</v>
      </c>
      <c r="AA5" s="716"/>
      <c r="AB5" s="716"/>
      <c r="AC5" s="716"/>
      <c r="AD5" s="717">
        <v>7415116</v>
      </c>
      <c r="AE5" s="717"/>
      <c r="AF5" s="717"/>
      <c r="AG5" s="717"/>
      <c r="AH5" s="717"/>
      <c r="AI5" s="717"/>
      <c r="AJ5" s="717"/>
      <c r="AK5" s="717"/>
      <c r="AL5" s="703">
        <v>53.8</v>
      </c>
      <c r="AM5" s="686"/>
      <c r="AN5" s="686"/>
      <c r="AO5" s="704"/>
      <c r="AP5" s="676" t="s">
        <v>230</v>
      </c>
      <c r="AQ5" s="677"/>
      <c r="AR5" s="677"/>
      <c r="AS5" s="677"/>
      <c r="AT5" s="677"/>
      <c r="AU5" s="677"/>
      <c r="AV5" s="677"/>
      <c r="AW5" s="677"/>
      <c r="AX5" s="677"/>
      <c r="AY5" s="677"/>
      <c r="AZ5" s="677"/>
      <c r="BA5" s="677"/>
      <c r="BB5" s="677"/>
      <c r="BC5" s="677"/>
      <c r="BD5" s="677"/>
      <c r="BE5" s="677"/>
      <c r="BF5" s="678"/>
      <c r="BG5" s="621">
        <v>7396704</v>
      </c>
      <c r="BH5" s="622"/>
      <c r="BI5" s="622"/>
      <c r="BJ5" s="622"/>
      <c r="BK5" s="622"/>
      <c r="BL5" s="622"/>
      <c r="BM5" s="622"/>
      <c r="BN5" s="623"/>
      <c r="BO5" s="663">
        <v>99.8</v>
      </c>
      <c r="BP5" s="663"/>
      <c r="BQ5" s="663"/>
      <c r="BR5" s="663"/>
      <c r="BS5" s="664">
        <v>181363</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205530</v>
      </c>
      <c r="S6" s="622"/>
      <c r="T6" s="622"/>
      <c r="U6" s="622"/>
      <c r="V6" s="622"/>
      <c r="W6" s="622"/>
      <c r="X6" s="622"/>
      <c r="Y6" s="623"/>
      <c r="Z6" s="663">
        <v>0.7</v>
      </c>
      <c r="AA6" s="663"/>
      <c r="AB6" s="663"/>
      <c r="AC6" s="663"/>
      <c r="AD6" s="664">
        <v>205530</v>
      </c>
      <c r="AE6" s="664"/>
      <c r="AF6" s="664"/>
      <c r="AG6" s="664"/>
      <c r="AH6" s="664"/>
      <c r="AI6" s="664"/>
      <c r="AJ6" s="664"/>
      <c r="AK6" s="664"/>
      <c r="AL6" s="624">
        <v>1.5</v>
      </c>
      <c r="AM6" s="625"/>
      <c r="AN6" s="625"/>
      <c r="AO6" s="665"/>
      <c r="AP6" s="618" t="s">
        <v>235</v>
      </c>
      <c r="AQ6" s="619"/>
      <c r="AR6" s="619"/>
      <c r="AS6" s="619"/>
      <c r="AT6" s="619"/>
      <c r="AU6" s="619"/>
      <c r="AV6" s="619"/>
      <c r="AW6" s="619"/>
      <c r="AX6" s="619"/>
      <c r="AY6" s="619"/>
      <c r="AZ6" s="619"/>
      <c r="BA6" s="619"/>
      <c r="BB6" s="619"/>
      <c r="BC6" s="619"/>
      <c r="BD6" s="619"/>
      <c r="BE6" s="619"/>
      <c r="BF6" s="620"/>
      <c r="BG6" s="621">
        <v>7396704</v>
      </c>
      <c r="BH6" s="622"/>
      <c r="BI6" s="622"/>
      <c r="BJ6" s="622"/>
      <c r="BK6" s="622"/>
      <c r="BL6" s="622"/>
      <c r="BM6" s="622"/>
      <c r="BN6" s="623"/>
      <c r="BO6" s="663">
        <v>99.8</v>
      </c>
      <c r="BP6" s="663"/>
      <c r="BQ6" s="663"/>
      <c r="BR6" s="663"/>
      <c r="BS6" s="664">
        <v>181363</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230913</v>
      </c>
      <c r="CS6" s="622"/>
      <c r="CT6" s="622"/>
      <c r="CU6" s="622"/>
      <c r="CV6" s="622"/>
      <c r="CW6" s="622"/>
      <c r="CX6" s="622"/>
      <c r="CY6" s="623"/>
      <c r="CZ6" s="703">
        <v>0.8</v>
      </c>
      <c r="DA6" s="686"/>
      <c r="DB6" s="686"/>
      <c r="DC6" s="705"/>
      <c r="DD6" s="627" t="s">
        <v>130</v>
      </c>
      <c r="DE6" s="622"/>
      <c r="DF6" s="622"/>
      <c r="DG6" s="622"/>
      <c r="DH6" s="622"/>
      <c r="DI6" s="622"/>
      <c r="DJ6" s="622"/>
      <c r="DK6" s="622"/>
      <c r="DL6" s="622"/>
      <c r="DM6" s="622"/>
      <c r="DN6" s="622"/>
      <c r="DO6" s="622"/>
      <c r="DP6" s="623"/>
      <c r="DQ6" s="627">
        <v>230913</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4371</v>
      </c>
      <c r="S7" s="622"/>
      <c r="T7" s="622"/>
      <c r="U7" s="622"/>
      <c r="V7" s="622"/>
      <c r="W7" s="622"/>
      <c r="X7" s="622"/>
      <c r="Y7" s="623"/>
      <c r="Z7" s="663">
        <v>0</v>
      </c>
      <c r="AA7" s="663"/>
      <c r="AB7" s="663"/>
      <c r="AC7" s="663"/>
      <c r="AD7" s="664">
        <v>4371</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3198036</v>
      </c>
      <c r="BH7" s="622"/>
      <c r="BI7" s="622"/>
      <c r="BJ7" s="622"/>
      <c r="BK7" s="622"/>
      <c r="BL7" s="622"/>
      <c r="BM7" s="622"/>
      <c r="BN7" s="623"/>
      <c r="BO7" s="663">
        <v>43.1</v>
      </c>
      <c r="BP7" s="663"/>
      <c r="BQ7" s="663"/>
      <c r="BR7" s="663"/>
      <c r="BS7" s="664">
        <v>171900</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6601889</v>
      </c>
      <c r="CS7" s="622"/>
      <c r="CT7" s="622"/>
      <c r="CU7" s="622"/>
      <c r="CV7" s="622"/>
      <c r="CW7" s="622"/>
      <c r="CX7" s="622"/>
      <c r="CY7" s="623"/>
      <c r="CZ7" s="663">
        <v>22.4</v>
      </c>
      <c r="DA7" s="663"/>
      <c r="DB7" s="663"/>
      <c r="DC7" s="663"/>
      <c r="DD7" s="627">
        <v>1490749</v>
      </c>
      <c r="DE7" s="622"/>
      <c r="DF7" s="622"/>
      <c r="DG7" s="622"/>
      <c r="DH7" s="622"/>
      <c r="DI7" s="622"/>
      <c r="DJ7" s="622"/>
      <c r="DK7" s="622"/>
      <c r="DL7" s="622"/>
      <c r="DM7" s="622"/>
      <c r="DN7" s="622"/>
      <c r="DO7" s="622"/>
      <c r="DP7" s="623"/>
      <c r="DQ7" s="627">
        <v>3999748</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60914</v>
      </c>
      <c r="S8" s="622"/>
      <c r="T8" s="622"/>
      <c r="U8" s="622"/>
      <c r="V8" s="622"/>
      <c r="W8" s="622"/>
      <c r="X8" s="622"/>
      <c r="Y8" s="623"/>
      <c r="Z8" s="663">
        <v>0.2</v>
      </c>
      <c r="AA8" s="663"/>
      <c r="AB8" s="663"/>
      <c r="AC8" s="663"/>
      <c r="AD8" s="664">
        <v>60914</v>
      </c>
      <c r="AE8" s="664"/>
      <c r="AF8" s="664"/>
      <c r="AG8" s="664"/>
      <c r="AH8" s="664"/>
      <c r="AI8" s="664"/>
      <c r="AJ8" s="664"/>
      <c r="AK8" s="664"/>
      <c r="AL8" s="624">
        <v>0.4</v>
      </c>
      <c r="AM8" s="625"/>
      <c r="AN8" s="625"/>
      <c r="AO8" s="665"/>
      <c r="AP8" s="618" t="s">
        <v>241</v>
      </c>
      <c r="AQ8" s="619"/>
      <c r="AR8" s="619"/>
      <c r="AS8" s="619"/>
      <c r="AT8" s="619"/>
      <c r="AU8" s="619"/>
      <c r="AV8" s="619"/>
      <c r="AW8" s="619"/>
      <c r="AX8" s="619"/>
      <c r="AY8" s="619"/>
      <c r="AZ8" s="619"/>
      <c r="BA8" s="619"/>
      <c r="BB8" s="619"/>
      <c r="BC8" s="619"/>
      <c r="BD8" s="619"/>
      <c r="BE8" s="619"/>
      <c r="BF8" s="620"/>
      <c r="BG8" s="621">
        <v>94803</v>
      </c>
      <c r="BH8" s="622"/>
      <c r="BI8" s="622"/>
      <c r="BJ8" s="622"/>
      <c r="BK8" s="622"/>
      <c r="BL8" s="622"/>
      <c r="BM8" s="622"/>
      <c r="BN8" s="623"/>
      <c r="BO8" s="663">
        <v>1.3</v>
      </c>
      <c r="BP8" s="663"/>
      <c r="BQ8" s="663"/>
      <c r="BR8" s="663"/>
      <c r="BS8" s="664" t="s">
        <v>130</v>
      </c>
      <c r="BT8" s="664"/>
      <c r="BU8" s="664"/>
      <c r="BV8" s="664"/>
      <c r="BW8" s="664"/>
      <c r="BX8" s="664"/>
      <c r="BY8" s="664"/>
      <c r="BZ8" s="664"/>
      <c r="CA8" s="664"/>
      <c r="CB8" s="698"/>
      <c r="CD8" s="618" t="s">
        <v>242</v>
      </c>
      <c r="CE8" s="619"/>
      <c r="CF8" s="619"/>
      <c r="CG8" s="619"/>
      <c r="CH8" s="619"/>
      <c r="CI8" s="619"/>
      <c r="CJ8" s="619"/>
      <c r="CK8" s="619"/>
      <c r="CL8" s="619"/>
      <c r="CM8" s="619"/>
      <c r="CN8" s="619"/>
      <c r="CO8" s="619"/>
      <c r="CP8" s="619"/>
      <c r="CQ8" s="620"/>
      <c r="CR8" s="621">
        <v>10608103</v>
      </c>
      <c r="CS8" s="622"/>
      <c r="CT8" s="622"/>
      <c r="CU8" s="622"/>
      <c r="CV8" s="622"/>
      <c r="CW8" s="622"/>
      <c r="CX8" s="622"/>
      <c r="CY8" s="623"/>
      <c r="CZ8" s="663">
        <v>36</v>
      </c>
      <c r="DA8" s="663"/>
      <c r="DB8" s="663"/>
      <c r="DC8" s="663"/>
      <c r="DD8" s="627">
        <v>292171</v>
      </c>
      <c r="DE8" s="622"/>
      <c r="DF8" s="622"/>
      <c r="DG8" s="622"/>
      <c r="DH8" s="622"/>
      <c r="DI8" s="622"/>
      <c r="DJ8" s="622"/>
      <c r="DK8" s="622"/>
      <c r="DL8" s="622"/>
      <c r="DM8" s="622"/>
      <c r="DN8" s="622"/>
      <c r="DO8" s="622"/>
      <c r="DP8" s="623"/>
      <c r="DQ8" s="627">
        <v>4927419</v>
      </c>
      <c r="DR8" s="622"/>
      <c r="DS8" s="622"/>
      <c r="DT8" s="622"/>
      <c r="DU8" s="622"/>
      <c r="DV8" s="622"/>
      <c r="DW8" s="622"/>
      <c r="DX8" s="622"/>
      <c r="DY8" s="622"/>
      <c r="DZ8" s="622"/>
      <c r="EA8" s="622"/>
      <c r="EB8" s="622"/>
      <c r="EC8" s="662"/>
    </row>
    <row r="9" spans="2:143" ht="11.25" customHeight="1" x14ac:dyDescent="0.15">
      <c r="B9" s="618" t="s">
        <v>243</v>
      </c>
      <c r="C9" s="619"/>
      <c r="D9" s="619"/>
      <c r="E9" s="619"/>
      <c r="F9" s="619"/>
      <c r="G9" s="619"/>
      <c r="H9" s="619"/>
      <c r="I9" s="619"/>
      <c r="J9" s="619"/>
      <c r="K9" s="619"/>
      <c r="L9" s="619"/>
      <c r="M9" s="619"/>
      <c r="N9" s="619"/>
      <c r="O9" s="619"/>
      <c r="P9" s="619"/>
      <c r="Q9" s="620"/>
      <c r="R9" s="621">
        <v>45183</v>
      </c>
      <c r="S9" s="622"/>
      <c r="T9" s="622"/>
      <c r="U9" s="622"/>
      <c r="V9" s="622"/>
      <c r="W9" s="622"/>
      <c r="X9" s="622"/>
      <c r="Y9" s="623"/>
      <c r="Z9" s="663">
        <v>0.1</v>
      </c>
      <c r="AA9" s="663"/>
      <c r="AB9" s="663"/>
      <c r="AC9" s="663"/>
      <c r="AD9" s="664">
        <v>45183</v>
      </c>
      <c r="AE9" s="664"/>
      <c r="AF9" s="664"/>
      <c r="AG9" s="664"/>
      <c r="AH9" s="664"/>
      <c r="AI9" s="664"/>
      <c r="AJ9" s="664"/>
      <c r="AK9" s="664"/>
      <c r="AL9" s="624">
        <v>0.3</v>
      </c>
      <c r="AM9" s="625"/>
      <c r="AN9" s="625"/>
      <c r="AO9" s="665"/>
      <c r="AP9" s="618" t="s">
        <v>244</v>
      </c>
      <c r="AQ9" s="619"/>
      <c r="AR9" s="619"/>
      <c r="AS9" s="619"/>
      <c r="AT9" s="619"/>
      <c r="AU9" s="619"/>
      <c r="AV9" s="619"/>
      <c r="AW9" s="619"/>
      <c r="AX9" s="619"/>
      <c r="AY9" s="619"/>
      <c r="AZ9" s="619"/>
      <c r="BA9" s="619"/>
      <c r="BB9" s="619"/>
      <c r="BC9" s="619"/>
      <c r="BD9" s="619"/>
      <c r="BE9" s="619"/>
      <c r="BF9" s="620"/>
      <c r="BG9" s="621">
        <v>2430885</v>
      </c>
      <c r="BH9" s="622"/>
      <c r="BI9" s="622"/>
      <c r="BJ9" s="622"/>
      <c r="BK9" s="622"/>
      <c r="BL9" s="622"/>
      <c r="BM9" s="622"/>
      <c r="BN9" s="623"/>
      <c r="BO9" s="663">
        <v>32.799999999999997</v>
      </c>
      <c r="BP9" s="663"/>
      <c r="BQ9" s="663"/>
      <c r="BR9" s="663"/>
      <c r="BS9" s="664" t="s">
        <v>130</v>
      </c>
      <c r="BT9" s="664"/>
      <c r="BU9" s="664"/>
      <c r="BV9" s="664"/>
      <c r="BW9" s="664"/>
      <c r="BX9" s="664"/>
      <c r="BY9" s="664"/>
      <c r="BZ9" s="664"/>
      <c r="CA9" s="664"/>
      <c r="CB9" s="698"/>
      <c r="CD9" s="618" t="s">
        <v>245</v>
      </c>
      <c r="CE9" s="619"/>
      <c r="CF9" s="619"/>
      <c r="CG9" s="619"/>
      <c r="CH9" s="619"/>
      <c r="CI9" s="619"/>
      <c r="CJ9" s="619"/>
      <c r="CK9" s="619"/>
      <c r="CL9" s="619"/>
      <c r="CM9" s="619"/>
      <c r="CN9" s="619"/>
      <c r="CO9" s="619"/>
      <c r="CP9" s="619"/>
      <c r="CQ9" s="620"/>
      <c r="CR9" s="621">
        <v>3041584</v>
      </c>
      <c r="CS9" s="622"/>
      <c r="CT9" s="622"/>
      <c r="CU9" s="622"/>
      <c r="CV9" s="622"/>
      <c r="CW9" s="622"/>
      <c r="CX9" s="622"/>
      <c r="CY9" s="623"/>
      <c r="CZ9" s="663">
        <v>10.3</v>
      </c>
      <c r="DA9" s="663"/>
      <c r="DB9" s="663"/>
      <c r="DC9" s="663"/>
      <c r="DD9" s="627">
        <v>132712</v>
      </c>
      <c r="DE9" s="622"/>
      <c r="DF9" s="622"/>
      <c r="DG9" s="622"/>
      <c r="DH9" s="622"/>
      <c r="DI9" s="622"/>
      <c r="DJ9" s="622"/>
      <c r="DK9" s="622"/>
      <c r="DL9" s="622"/>
      <c r="DM9" s="622"/>
      <c r="DN9" s="622"/>
      <c r="DO9" s="622"/>
      <c r="DP9" s="623"/>
      <c r="DQ9" s="627">
        <v>1813048</v>
      </c>
      <c r="DR9" s="622"/>
      <c r="DS9" s="622"/>
      <c r="DT9" s="622"/>
      <c r="DU9" s="622"/>
      <c r="DV9" s="622"/>
      <c r="DW9" s="622"/>
      <c r="DX9" s="622"/>
      <c r="DY9" s="622"/>
      <c r="DZ9" s="622"/>
      <c r="EA9" s="622"/>
      <c r="EB9" s="622"/>
      <c r="EC9" s="662"/>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63" t="s">
        <v>130</v>
      </c>
      <c r="AA10" s="663"/>
      <c r="AB10" s="663"/>
      <c r="AC10" s="663"/>
      <c r="AD10" s="664" t="s">
        <v>130</v>
      </c>
      <c r="AE10" s="664"/>
      <c r="AF10" s="664"/>
      <c r="AG10" s="664"/>
      <c r="AH10" s="664"/>
      <c r="AI10" s="664"/>
      <c r="AJ10" s="664"/>
      <c r="AK10" s="664"/>
      <c r="AL10" s="624" t="s">
        <v>247</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164260</v>
      </c>
      <c r="BH10" s="622"/>
      <c r="BI10" s="622"/>
      <c r="BJ10" s="622"/>
      <c r="BK10" s="622"/>
      <c r="BL10" s="622"/>
      <c r="BM10" s="622"/>
      <c r="BN10" s="623"/>
      <c r="BO10" s="663">
        <v>2.2000000000000002</v>
      </c>
      <c r="BP10" s="663"/>
      <c r="BQ10" s="663"/>
      <c r="BR10" s="663"/>
      <c r="BS10" s="664">
        <v>27566</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761</v>
      </c>
      <c r="CS10" s="622"/>
      <c r="CT10" s="622"/>
      <c r="CU10" s="622"/>
      <c r="CV10" s="622"/>
      <c r="CW10" s="622"/>
      <c r="CX10" s="622"/>
      <c r="CY10" s="623"/>
      <c r="CZ10" s="663">
        <v>0</v>
      </c>
      <c r="DA10" s="663"/>
      <c r="DB10" s="663"/>
      <c r="DC10" s="663"/>
      <c r="DD10" s="627" t="s">
        <v>130</v>
      </c>
      <c r="DE10" s="622"/>
      <c r="DF10" s="622"/>
      <c r="DG10" s="622"/>
      <c r="DH10" s="622"/>
      <c r="DI10" s="622"/>
      <c r="DJ10" s="622"/>
      <c r="DK10" s="622"/>
      <c r="DL10" s="622"/>
      <c r="DM10" s="622"/>
      <c r="DN10" s="622"/>
      <c r="DO10" s="622"/>
      <c r="DP10" s="623"/>
      <c r="DQ10" s="627">
        <v>761</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1276163</v>
      </c>
      <c r="S11" s="622"/>
      <c r="T11" s="622"/>
      <c r="U11" s="622"/>
      <c r="V11" s="622"/>
      <c r="W11" s="622"/>
      <c r="X11" s="622"/>
      <c r="Y11" s="623"/>
      <c r="Z11" s="624">
        <v>4.2</v>
      </c>
      <c r="AA11" s="625"/>
      <c r="AB11" s="625"/>
      <c r="AC11" s="626"/>
      <c r="AD11" s="627">
        <v>1276163</v>
      </c>
      <c r="AE11" s="622"/>
      <c r="AF11" s="622"/>
      <c r="AG11" s="622"/>
      <c r="AH11" s="622"/>
      <c r="AI11" s="622"/>
      <c r="AJ11" s="622"/>
      <c r="AK11" s="623"/>
      <c r="AL11" s="624">
        <v>9.3000000000000007</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508088</v>
      </c>
      <c r="BH11" s="622"/>
      <c r="BI11" s="622"/>
      <c r="BJ11" s="622"/>
      <c r="BK11" s="622"/>
      <c r="BL11" s="622"/>
      <c r="BM11" s="622"/>
      <c r="BN11" s="623"/>
      <c r="BO11" s="663">
        <v>6.9</v>
      </c>
      <c r="BP11" s="663"/>
      <c r="BQ11" s="663"/>
      <c r="BR11" s="663"/>
      <c r="BS11" s="664">
        <v>144334</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536245</v>
      </c>
      <c r="CS11" s="622"/>
      <c r="CT11" s="622"/>
      <c r="CU11" s="622"/>
      <c r="CV11" s="622"/>
      <c r="CW11" s="622"/>
      <c r="CX11" s="622"/>
      <c r="CY11" s="623"/>
      <c r="CZ11" s="663">
        <v>1.8</v>
      </c>
      <c r="DA11" s="663"/>
      <c r="DB11" s="663"/>
      <c r="DC11" s="663"/>
      <c r="DD11" s="627">
        <v>150950</v>
      </c>
      <c r="DE11" s="622"/>
      <c r="DF11" s="622"/>
      <c r="DG11" s="622"/>
      <c r="DH11" s="622"/>
      <c r="DI11" s="622"/>
      <c r="DJ11" s="622"/>
      <c r="DK11" s="622"/>
      <c r="DL11" s="622"/>
      <c r="DM11" s="622"/>
      <c r="DN11" s="622"/>
      <c r="DO11" s="622"/>
      <c r="DP11" s="623"/>
      <c r="DQ11" s="627">
        <v>317148</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v>49856</v>
      </c>
      <c r="S12" s="622"/>
      <c r="T12" s="622"/>
      <c r="U12" s="622"/>
      <c r="V12" s="622"/>
      <c r="W12" s="622"/>
      <c r="X12" s="622"/>
      <c r="Y12" s="623"/>
      <c r="Z12" s="663">
        <v>0.2</v>
      </c>
      <c r="AA12" s="663"/>
      <c r="AB12" s="663"/>
      <c r="AC12" s="663"/>
      <c r="AD12" s="664">
        <v>49856</v>
      </c>
      <c r="AE12" s="664"/>
      <c r="AF12" s="664"/>
      <c r="AG12" s="664"/>
      <c r="AH12" s="664"/>
      <c r="AI12" s="664"/>
      <c r="AJ12" s="664"/>
      <c r="AK12" s="664"/>
      <c r="AL12" s="624">
        <v>0.4</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3627975</v>
      </c>
      <c r="BH12" s="622"/>
      <c r="BI12" s="622"/>
      <c r="BJ12" s="622"/>
      <c r="BK12" s="622"/>
      <c r="BL12" s="622"/>
      <c r="BM12" s="622"/>
      <c r="BN12" s="623"/>
      <c r="BO12" s="663">
        <v>48.9</v>
      </c>
      <c r="BP12" s="663"/>
      <c r="BQ12" s="663"/>
      <c r="BR12" s="663"/>
      <c r="BS12" s="664" t="s">
        <v>130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271875</v>
      </c>
      <c r="CS12" s="622"/>
      <c r="CT12" s="622"/>
      <c r="CU12" s="622"/>
      <c r="CV12" s="622"/>
      <c r="CW12" s="622"/>
      <c r="CX12" s="622"/>
      <c r="CY12" s="623"/>
      <c r="CZ12" s="663">
        <v>0.9</v>
      </c>
      <c r="DA12" s="663"/>
      <c r="DB12" s="663"/>
      <c r="DC12" s="663"/>
      <c r="DD12" s="627">
        <v>958</v>
      </c>
      <c r="DE12" s="622"/>
      <c r="DF12" s="622"/>
      <c r="DG12" s="622"/>
      <c r="DH12" s="622"/>
      <c r="DI12" s="622"/>
      <c r="DJ12" s="622"/>
      <c r="DK12" s="622"/>
      <c r="DL12" s="622"/>
      <c r="DM12" s="622"/>
      <c r="DN12" s="622"/>
      <c r="DO12" s="622"/>
      <c r="DP12" s="623"/>
      <c r="DQ12" s="627">
        <v>256663</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130</v>
      </c>
      <c r="AA13" s="663"/>
      <c r="AB13" s="663"/>
      <c r="AC13" s="663"/>
      <c r="AD13" s="664" t="s">
        <v>130</v>
      </c>
      <c r="AE13" s="664"/>
      <c r="AF13" s="664"/>
      <c r="AG13" s="664"/>
      <c r="AH13" s="664"/>
      <c r="AI13" s="664"/>
      <c r="AJ13" s="664"/>
      <c r="AK13" s="664"/>
      <c r="AL13" s="624" t="s">
        <v>130</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3622912</v>
      </c>
      <c r="BH13" s="622"/>
      <c r="BI13" s="622"/>
      <c r="BJ13" s="622"/>
      <c r="BK13" s="622"/>
      <c r="BL13" s="622"/>
      <c r="BM13" s="622"/>
      <c r="BN13" s="623"/>
      <c r="BO13" s="663">
        <v>48.9</v>
      </c>
      <c r="BP13" s="663"/>
      <c r="BQ13" s="663"/>
      <c r="BR13" s="663"/>
      <c r="BS13" s="664" t="s">
        <v>130</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2049831</v>
      </c>
      <c r="CS13" s="622"/>
      <c r="CT13" s="622"/>
      <c r="CU13" s="622"/>
      <c r="CV13" s="622"/>
      <c r="CW13" s="622"/>
      <c r="CX13" s="622"/>
      <c r="CY13" s="623"/>
      <c r="CZ13" s="663">
        <v>7</v>
      </c>
      <c r="DA13" s="663"/>
      <c r="DB13" s="663"/>
      <c r="DC13" s="663"/>
      <c r="DD13" s="627">
        <v>793153</v>
      </c>
      <c r="DE13" s="622"/>
      <c r="DF13" s="622"/>
      <c r="DG13" s="622"/>
      <c r="DH13" s="622"/>
      <c r="DI13" s="622"/>
      <c r="DJ13" s="622"/>
      <c r="DK13" s="622"/>
      <c r="DL13" s="622"/>
      <c r="DM13" s="622"/>
      <c r="DN13" s="622"/>
      <c r="DO13" s="622"/>
      <c r="DP13" s="623"/>
      <c r="DQ13" s="627">
        <v>1117613</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63" t="s">
        <v>130</v>
      </c>
      <c r="AA14" s="663"/>
      <c r="AB14" s="663"/>
      <c r="AC14" s="663"/>
      <c r="AD14" s="664" t="s">
        <v>130</v>
      </c>
      <c r="AE14" s="664"/>
      <c r="AF14" s="664"/>
      <c r="AG14" s="664"/>
      <c r="AH14" s="664"/>
      <c r="AI14" s="664"/>
      <c r="AJ14" s="664"/>
      <c r="AK14" s="664"/>
      <c r="AL14" s="624" t="s">
        <v>130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221270</v>
      </c>
      <c r="BH14" s="622"/>
      <c r="BI14" s="622"/>
      <c r="BJ14" s="622"/>
      <c r="BK14" s="622"/>
      <c r="BL14" s="622"/>
      <c r="BM14" s="622"/>
      <c r="BN14" s="623"/>
      <c r="BO14" s="663">
        <v>3</v>
      </c>
      <c r="BP14" s="663"/>
      <c r="BQ14" s="663"/>
      <c r="BR14" s="663"/>
      <c r="BS14" s="664">
        <v>9463</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1029486</v>
      </c>
      <c r="CS14" s="622"/>
      <c r="CT14" s="622"/>
      <c r="CU14" s="622"/>
      <c r="CV14" s="622"/>
      <c r="CW14" s="622"/>
      <c r="CX14" s="622"/>
      <c r="CY14" s="623"/>
      <c r="CZ14" s="663">
        <v>3.5</v>
      </c>
      <c r="DA14" s="663"/>
      <c r="DB14" s="663"/>
      <c r="DC14" s="663"/>
      <c r="DD14" s="627">
        <v>282178</v>
      </c>
      <c r="DE14" s="622"/>
      <c r="DF14" s="622"/>
      <c r="DG14" s="622"/>
      <c r="DH14" s="622"/>
      <c r="DI14" s="622"/>
      <c r="DJ14" s="622"/>
      <c r="DK14" s="622"/>
      <c r="DL14" s="622"/>
      <c r="DM14" s="622"/>
      <c r="DN14" s="622"/>
      <c r="DO14" s="622"/>
      <c r="DP14" s="623"/>
      <c r="DQ14" s="627">
        <v>742222</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63" t="s">
        <v>130</v>
      </c>
      <c r="AA15" s="663"/>
      <c r="AB15" s="663"/>
      <c r="AC15" s="663"/>
      <c r="AD15" s="664" t="s">
        <v>130</v>
      </c>
      <c r="AE15" s="664"/>
      <c r="AF15" s="664"/>
      <c r="AG15" s="664"/>
      <c r="AH15" s="664"/>
      <c r="AI15" s="664"/>
      <c r="AJ15" s="664"/>
      <c r="AK15" s="664"/>
      <c r="AL15" s="624" t="s">
        <v>130</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349423</v>
      </c>
      <c r="BH15" s="622"/>
      <c r="BI15" s="622"/>
      <c r="BJ15" s="622"/>
      <c r="BK15" s="622"/>
      <c r="BL15" s="622"/>
      <c r="BM15" s="622"/>
      <c r="BN15" s="623"/>
      <c r="BO15" s="663">
        <v>4.7</v>
      </c>
      <c r="BP15" s="663"/>
      <c r="BQ15" s="663"/>
      <c r="BR15" s="663"/>
      <c r="BS15" s="664" t="s">
        <v>247</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2399654</v>
      </c>
      <c r="CS15" s="622"/>
      <c r="CT15" s="622"/>
      <c r="CU15" s="622"/>
      <c r="CV15" s="622"/>
      <c r="CW15" s="622"/>
      <c r="CX15" s="622"/>
      <c r="CY15" s="623"/>
      <c r="CZ15" s="663">
        <v>8.1</v>
      </c>
      <c r="DA15" s="663"/>
      <c r="DB15" s="663"/>
      <c r="DC15" s="663"/>
      <c r="DD15" s="627">
        <v>227031</v>
      </c>
      <c r="DE15" s="622"/>
      <c r="DF15" s="622"/>
      <c r="DG15" s="622"/>
      <c r="DH15" s="622"/>
      <c r="DI15" s="622"/>
      <c r="DJ15" s="622"/>
      <c r="DK15" s="622"/>
      <c r="DL15" s="622"/>
      <c r="DM15" s="622"/>
      <c r="DN15" s="622"/>
      <c r="DO15" s="622"/>
      <c r="DP15" s="623"/>
      <c r="DQ15" s="627">
        <v>1760484</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15531</v>
      </c>
      <c r="S16" s="622"/>
      <c r="T16" s="622"/>
      <c r="U16" s="622"/>
      <c r="V16" s="622"/>
      <c r="W16" s="622"/>
      <c r="X16" s="622"/>
      <c r="Y16" s="623"/>
      <c r="Z16" s="663">
        <v>0.1</v>
      </c>
      <c r="AA16" s="663"/>
      <c r="AB16" s="663"/>
      <c r="AC16" s="663"/>
      <c r="AD16" s="664">
        <v>15531</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63" t="s">
        <v>130</v>
      </c>
      <c r="BP16" s="663"/>
      <c r="BQ16" s="663"/>
      <c r="BR16" s="663"/>
      <c r="BS16" s="664" t="s">
        <v>130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63" t="s">
        <v>130</v>
      </c>
      <c r="DA16" s="663"/>
      <c r="DB16" s="663"/>
      <c r="DC16" s="663"/>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107653</v>
      </c>
      <c r="S17" s="622"/>
      <c r="T17" s="622"/>
      <c r="U17" s="622"/>
      <c r="V17" s="622"/>
      <c r="W17" s="622"/>
      <c r="X17" s="622"/>
      <c r="Y17" s="623"/>
      <c r="Z17" s="663">
        <v>0.4</v>
      </c>
      <c r="AA17" s="663"/>
      <c r="AB17" s="663"/>
      <c r="AC17" s="663"/>
      <c r="AD17" s="664">
        <v>107653</v>
      </c>
      <c r="AE17" s="664"/>
      <c r="AF17" s="664"/>
      <c r="AG17" s="664"/>
      <c r="AH17" s="664"/>
      <c r="AI17" s="664"/>
      <c r="AJ17" s="664"/>
      <c r="AK17" s="664"/>
      <c r="AL17" s="624">
        <v>0.8</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63" t="s">
        <v>130</v>
      </c>
      <c r="BP17" s="663"/>
      <c r="BQ17" s="663"/>
      <c r="BR17" s="663"/>
      <c r="BS17" s="664" t="s">
        <v>130</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2681653</v>
      </c>
      <c r="CS17" s="622"/>
      <c r="CT17" s="622"/>
      <c r="CU17" s="622"/>
      <c r="CV17" s="622"/>
      <c r="CW17" s="622"/>
      <c r="CX17" s="622"/>
      <c r="CY17" s="623"/>
      <c r="CZ17" s="663">
        <v>9.1</v>
      </c>
      <c r="DA17" s="663"/>
      <c r="DB17" s="663"/>
      <c r="DC17" s="663"/>
      <c r="DD17" s="627" t="s">
        <v>130</v>
      </c>
      <c r="DE17" s="622"/>
      <c r="DF17" s="622"/>
      <c r="DG17" s="622"/>
      <c r="DH17" s="622"/>
      <c r="DI17" s="622"/>
      <c r="DJ17" s="622"/>
      <c r="DK17" s="622"/>
      <c r="DL17" s="622"/>
      <c r="DM17" s="622"/>
      <c r="DN17" s="622"/>
      <c r="DO17" s="622"/>
      <c r="DP17" s="623"/>
      <c r="DQ17" s="627">
        <v>2632307</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40078</v>
      </c>
      <c r="S18" s="622"/>
      <c r="T18" s="622"/>
      <c r="U18" s="622"/>
      <c r="V18" s="622"/>
      <c r="W18" s="622"/>
      <c r="X18" s="622"/>
      <c r="Y18" s="623"/>
      <c r="Z18" s="663">
        <v>0.1</v>
      </c>
      <c r="AA18" s="663"/>
      <c r="AB18" s="663"/>
      <c r="AC18" s="663"/>
      <c r="AD18" s="664">
        <v>40078</v>
      </c>
      <c r="AE18" s="664"/>
      <c r="AF18" s="664"/>
      <c r="AG18" s="664"/>
      <c r="AH18" s="664"/>
      <c r="AI18" s="664"/>
      <c r="AJ18" s="664"/>
      <c r="AK18" s="664"/>
      <c r="AL18" s="624">
        <v>0.3</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63" t="s">
        <v>130</v>
      </c>
      <c r="BP18" s="663"/>
      <c r="BQ18" s="663"/>
      <c r="BR18" s="663"/>
      <c r="BS18" s="664" t="s">
        <v>247</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v>2034</v>
      </c>
      <c r="CS18" s="622"/>
      <c r="CT18" s="622"/>
      <c r="CU18" s="622"/>
      <c r="CV18" s="622"/>
      <c r="CW18" s="622"/>
      <c r="CX18" s="622"/>
      <c r="CY18" s="623"/>
      <c r="CZ18" s="663">
        <v>0</v>
      </c>
      <c r="DA18" s="663"/>
      <c r="DB18" s="663"/>
      <c r="DC18" s="663"/>
      <c r="DD18" s="627" t="s">
        <v>247</v>
      </c>
      <c r="DE18" s="622"/>
      <c r="DF18" s="622"/>
      <c r="DG18" s="622"/>
      <c r="DH18" s="622"/>
      <c r="DI18" s="622"/>
      <c r="DJ18" s="622"/>
      <c r="DK18" s="622"/>
      <c r="DL18" s="622"/>
      <c r="DM18" s="622"/>
      <c r="DN18" s="622"/>
      <c r="DO18" s="622"/>
      <c r="DP18" s="623"/>
      <c r="DQ18" s="627">
        <v>2034</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36336</v>
      </c>
      <c r="S19" s="622"/>
      <c r="T19" s="622"/>
      <c r="U19" s="622"/>
      <c r="V19" s="622"/>
      <c r="W19" s="622"/>
      <c r="X19" s="622"/>
      <c r="Y19" s="623"/>
      <c r="Z19" s="663">
        <v>0.1</v>
      </c>
      <c r="AA19" s="663"/>
      <c r="AB19" s="663"/>
      <c r="AC19" s="663"/>
      <c r="AD19" s="664">
        <v>36336</v>
      </c>
      <c r="AE19" s="664"/>
      <c r="AF19" s="664"/>
      <c r="AG19" s="664"/>
      <c r="AH19" s="664"/>
      <c r="AI19" s="664"/>
      <c r="AJ19" s="664"/>
      <c r="AK19" s="664"/>
      <c r="AL19" s="624">
        <v>0.3</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18412</v>
      </c>
      <c r="BH19" s="622"/>
      <c r="BI19" s="622"/>
      <c r="BJ19" s="622"/>
      <c r="BK19" s="622"/>
      <c r="BL19" s="622"/>
      <c r="BM19" s="622"/>
      <c r="BN19" s="623"/>
      <c r="BO19" s="663">
        <v>0.2</v>
      </c>
      <c r="BP19" s="663"/>
      <c r="BQ19" s="663"/>
      <c r="BR19" s="663"/>
      <c r="BS19" s="664" t="s">
        <v>130</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63" t="s">
        <v>247</v>
      </c>
      <c r="DA19" s="663"/>
      <c r="DB19" s="663"/>
      <c r="DC19" s="663"/>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3742</v>
      </c>
      <c r="S20" s="622"/>
      <c r="T20" s="622"/>
      <c r="U20" s="622"/>
      <c r="V20" s="622"/>
      <c r="W20" s="622"/>
      <c r="X20" s="622"/>
      <c r="Y20" s="623"/>
      <c r="Z20" s="663">
        <v>0</v>
      </c>
      <c r="AA20" s="663"/>
      <c r="AB20" s="663"/>
      <c r="AC20" s="663"/>
      <c r="AD20" s="664">
        <v>3742</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18412</v>
      </c>
      <c r="BH20" s="622"/>
      <c r="BI20" s="622"/>
      <c r="BJ20" s="622"/>
      <c r="BK20" s="622"/>
      <c r="BL20" s="622"/>
      <c r="BM20" s="622"/>
      <c r="BN20" s="623"/>
      <c r="BO20" s="663">
        <v>0.2</v>
      </c>
      <c r="BP20" s="663"/>
      <c r="BQ20" s="663"/>
      <c r="BR20" s="663"/>
      <c r="BS20" s="664" t="s">
        <v>130</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29454028</v>
      </c>
      <c r="CS20" s="622"/>
      <c r="CT20" s="622"/>
      <c r="CU20" s="622"/>
      <c r="CV20" s="622"/>
      <c r="CW20" s="622"/>
      <c r="CX20" s="622"/>
      <c r="CY20" s="623"/>
      <c r="CZ20" s="663">
        <v>100</v>
      </c>
      <c r="DA20" s="663"/>
      <c r="DB20" s="663"/>
      <c r="DC20" s="663"/>
      <c r="DD20" s="627">
        <v>3369902</v>
      </c>
      <c r="DE20" s="622"/>
      <c r="DF20" s="622"/>
      <c r="DG20" s="622"/>
      <c r="DH20" s="622"/>
      <c r="DI20" s="622"/>
      <c r="DJ20" s="622"/>
      <c r="DK20" s="622"/>
      <c r="DL20" s="622"/>
      <c r="DM20" s="622"/>
      <c r="DN20" s="622"/>
      <c r="DO20" s="622"/>
      <c r="DP20" s="623"/>
      <c r="DQ20" s="627">
        <v>17800360</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4959151</v>
      </c>
      <c r="S21" s="622"/>
      <c r="T21" s="622"/>
      <c r="U21" s="622"/>
      <c r="V21" s="622"/>
      <c r="W21" s="622"/>
      <c r="X21" s="622"/>
      <c r="Y21" s="623"/>
      <c r="Z21" s="663">
        <v>16.2</v>
      </c>
      <c r="AA21" s="663"/>
      <c r="AB21" s="663"/>
      <c r="AC21" s="663"/>
      <c r="AD21" s="664">
        <v>4507634</v>
      </c>
      <c r="AE21" s="664"/>
      <c r="AF21" s="664"/>
      <c r="AG21" s="664"/>
      <c r="AH21" s="664"/>
      <c r="AI21" s="664"/>
      <c r="AJ21" s="664"/>
      <c r="AK21" s="664"/>
      <c r="AL21" s="624">
        <v>32.700000000000003</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18412</v>
      </c>
      <c r="BH21" s="622"/>
      <c r="BI21" s="622"/>
      <c r="BJ21" s="622"/>
      <c r="BK21" s="622"/>
      <c r="BL21" s="622"/>
      <c r="BM21" s="622"/>
      <c r="BN21" s="623"/>
      <c r="BO21" s="663">
        <v>0.2</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4507634</v>
      </c>
      <c r="S22" s="622"/>
      <c r="T22" s="622"/>
      <c r="U22" s="622"/>
      <c r="V22" s="622"/>
      <c r="W22" s="622"/>
      <c r="X22" s="622"/>
      <c r="Y22" s="623"/>
      <c r="Z22" s="663">
        <v>14.7</v>
      </c>
      <c r="AA22" s="663"/>
      <c r="AB22" s="663"/>
      <c r="AC22" s="663"/>
      <c r="AD22" s="664">
        <v>4507634</v>
      </c>
      <c r="AE22" s="664"/>
      <c r="AF22" s="664"/>
      <c r="AG22" s="664"/>
      <c r="AH22" s="664"/>
      <c r="AI22" s="664"/>
      <c r="AJ22" s="664"/>
      <c r="AK22" s="664"/>
      <c r="AL22" s="624">
        <v>32.700000000000003</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63" t="s">
        <v>130</v>
      </c>
      <c r="BP22" s="663"/>
      <c r="BQ22" s="663"/>
      <c r="BR22" s="663"/>
      <c r="BS22" s="664" t="s">
        <v>130</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451517</v>
      </c>
      <c r="S23" s="622"/>
      <c r="T23" s="622"/>
      <c r="U23" s="622"/>
      <c r="V23" s="622"/>
      <c r="W23" s="622"/>
      <c r="X23" s="622"/>
      <c r="Y23" s="623"/>
      <c r="Z23" s="663">
        <v>1.5</v>
      </c>
      <c r="AA23" s="663"/>
      <c r="AB23" s="663"/>
      <c r="AC23" s="663"/>
      <c r="AD23" s="664" t="s">
        <v>130</v>
      </c>
      <c r="AE23" s="664"/>
      <c r="AF23" s="664"/>
      <c r="AG23" s="664"/>
      <c r="AH23" s="664"/>
      <c r="AI23" s="664"/>
      <c r="AJ23" s="664"/>
      <c r="AK23" s="664"/>
      <c r="AL23" s="624" t="s">
        <v>130</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63" t="s">
        <v>130</v>
      </c>
      <c r="BP23" s="663"/>
      <c r="BQ23" s="663"/>
      <c r="BR23" s="663"/>
      <c r="BS23" s="664" t="s">
        <v>130</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247</v>
      </c>
      <c r="S24" s="622"/>
      <c r="T24" s="622"/>
      <c r="U24" s="622"/>
      <c r="V24" s="622"/>
      <c r="W24" s="622"/>
      <c r="X24" s="622"/>
      <c r="Y24" s="623"/>
      <c r="Z24" s="663" t="s">
        <v>130</v>
      </c>
      <c r="AA24" s="663"/>
      <c r="AB24" s="663"/>
      <c r="AC24" s="663"/>
      <c r="AD24" s="664" t="s">
        <v>247</v>
      </c>
      <c r="AE24" s="664"/>
      <c r="AF24" s="664"/>
      <c r="AG24" s="664"/>
      <c r="AH24" s="664"/>
      <c r="AI24" s="664"/>
      <c r="AJ24" s="664"/>
      <c r="AK24" s="664"/>
      <c r="AL24" s="624" t="s">
        <v>247</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14119217</v>
      </c>
      <c r="CS24" s="674"/>
      <c r="CT24" s="674"/>
      <c r="CU24" s="674"/>
      <c r="CV24" s="674"/>
      <c r="CW24" s="674"/>
      <c r="CX24" s="674"/>
      <c r="CY24" s="702"/>
      <c r="CZ24" s="703">
        <v>47.9</v>
      </c>
      <c r="DA24" s="686"/>
      <c r="DB24" s="686"/>
      <c r="DC24" s="705"/>
      <c r="DD24" s="701">
        <v>8893592</v>
      </c>
      <c r="DE24" s="674"/>
      <c r="DF24" s="674"/>
      <c r="DG24" s="674"/>
      <c r="DH24" s="674"/>
      <c r="DI24" s="674"/>
      <c r="DJ24" s="674"/>
      <c r="DK24" s="702"/>
      <c r="DL24" s="701">
        <v>8508947</v>
      </c>
      <c r="DM24" s="674"/>
      <c r="DN24" s="674"/>
      <c r="DO24" s="674"/>
      <c r="DP24" s="674"/>
      <c r="DQ24" s="674"/>
      <c r="DR24" s="674"/>
      <c r="DS24" s="674"/>
      <c r="DT24" s="674"/>
      <c r="DU24" s="674"/>
      <c r="DV24" s="702"/>
      <c r="DW24" s="703">
        <v>60.5</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14179546</v>
      </c>
      <c r="S25" s="622"/>
      <c r="T25" s="622"/>
      <c r="U25" s="622"/>
      <c r="V25" s="622"/>
      <c r="W25" s="622"/>
      <c r="X25" s="622"/>
      <c r="Y25" s="623"/>
      <c r="Z25" s="663">
        <v>46.3</v>
      </c>
      <c r="AA25" s="663"/>
      <c r="AB25" s="663"/>
      <c r="AC25" s="663"/>
      <c r="AD25" s="664">
        <v>13728029</v>
      </c>
      <c r="AE25" s="664"/>
      <c r="AF25" s="664"/>
      <c r="AG25" s="664"/>
      <c r="AH25" s="664"/>
      <c r="AI25" s="664"/>
      <c r="AJ25" s="664"/>
      <c r="AK25" s="664"/>
      <c r="AL25" s="624">
        <v>99.6</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63" t="s">
        <v>130</v>
      </c>
      <c r="BP25" s="663"/>
      <c r="BQ25" s="663"/>
      <c r="BR25" s="663"/>
      <c r="BS25" s="664" t="s">
        <v>130</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4829631</v>
      </c>
      <c r="CS25" s="634"/>
      <c r="CT25" s="634"/>
      <c r="CU25" s="634"/>
      <c r="CV25" s="634"/>
      <c r="CW25" s="634"/>
      <c r="CX25" s="634"/>
      <c r="CY25" s="635"/>
      <c r="CZ25" s="624">
        <v>16.399999999999999</v>
      </c>
      <c r="DA25" s="636"/>
      <c r="DB25" s="636"/>
      <c r="DC25" s="637"/>
      <c r="DD25" s="627">
        <v>4464767</v>
      </c>
      <c r="DE25" s="634"/>
      <c r="DF25" s="634"/>
      <c r="DG25" s="634"/>
      <c r="DH25" s="634"/>
      <c r="DI25" s="634"/>
      <c r="DJ25" s="634"/>
      <c r="DK25" s="635"/>
      <c r="DL25" s="627">
        <v>4272483</v>
      </c>
      <c r="DM25" s="634"/>
      <c r="DN25" s="634"/>
      <c r="DO25" s="634"/>
      <c r="DP25" s="634"/>
      <c r="DQ25" s="634"/>
      <c r="DR25" s="634"/>
      <c r="DS25" s="634"/>
      <c r="DT25" s="634"/>
      <c r="DU25" s="634"/>
      <c r="DV25" s="635"/>
      <c r="DW25" s="624">
        <v>30.4</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7730</v>
      </c>
      <c r="S26" s="622"/>
      <c r="T26" s="622"/>
      <c r="U26" s="622"/>
      <c r="V26" s="622"/>
      <c r="W26" s="622"/>
      <c r="X26" s="622"/>
      <c r="Y26" s="623"/>
      <c r="Z26" s="663">
        <v>0</v>
      </c>
      <c r="AA26" s="663"/>
      <c r="AB26" s="663"/>
      <c r="AC26" s="663"/>
      <c r="AD26" s="664">
        <v>7730</v>
      </c>
      <c r="AE26" s="664"/>
      <c r="AF26" s="664"/>
      <c r="AG26" s="664"/>
      <c r="AH26" s="664"/>
      <c r="AI26" s="664"/>
      <c r="AJ26" s="664"/>
      <c r="AK26" s="664"/>
      <c r="AL26" s="624">
        <v>0.1</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247</v>
      </c>
      <c r="BP26" s="663"/>
      <c r="BQ26" s="663"/>
      <c r="BR26" s="663"/>
      <c r="BS26" s="664" t="s">
        <v>130</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2857912</v>
      </c>
      <c r="CS26" s="622"/>
      <c r="CT26" s="622"/>
      <c r="CU26" s="622"/>
      <c r="CV26" s="622"/>
      <c r="CW26" s="622"/>
      <c r="CX26" s="622"/>
      <c r="CY26" s="623"/>
      <c r="CZ26" s="624">
        <v>9.6999999999999993</v>
      </c>
      <c r="DA26" s="636"/>
      <c r="DB26" s="636"/>
      <c r="DC26" s="637"/>
      <c r="DD26" s="627">
        <v>2618515</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76640</v>
      </c>
      <c r="S27" s="622"/>
      <c r="T27" s="622"/>
      <c r="U27" s="622"/>
      <c r="V27" s="622"/>
      <c r="W27" s="622"/>
      <c r="X27" s="622"/>
      <c r="Y27" s="623"/>
      <c r="Z27" s="663">
        <v>0.3</v>
      </c>
      <c r="AA27" s="663"/>
      <c r="AB27" s="663"/>
      <c r="AC27" s="663"/>
      <c r="AD27" s="664" t="s">
        <v>130</v>
      </c>
      <c r="AE27" s="664"/>
      <c r="AF27" s="664"/>
      <c r="AG27" s="664"/>
      <c r="AH27" s="664"/>
      <c r="AI27" s="664"/>
      <c r="AJ27" s="664"/>
      <c r="AK27" s="664"/>
      <c r="AL27" s="624" t="s">
        <v>130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7415116</v>
      </c>
      <c r="BH27" s="622"/>
      <c r="BI27" s="622"/>
      <c r="BJ27" s="622"/>
      <c r="BK27" s="622"/>
      <c r="BL27" s="622"/>
      <c r="BM27" s="622"/>
      <c r="BN27" s="623"/>
      <c r="BO27" s="663">
        <v>100</v>
      </c>
      <c r="BP27" s="663"/>
      <c r="BQ27" s="663"/>
      <c r="BR27" s="663"/>
      <c r="BS27" s="664">
        <v>181363</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6607933</v>
      </c>
      <c r="CS27" s="634"/>
      <c r="CT27" s="634"/>
      <c r="CU27" s="634"/>
      <c r="CV27" s="634"/>
      <c r="CW27" s="634"/>
      <c r="CX27" s="634"/>
      <c r="CY27" s="635"/>
      <c r="CZ27" s="624">
        <v>22.4</v>
      </c>
      <c r="DA27" s="636"/>
      <c r="DB27" s="636"/>
      <c r="DC27" s="637"/>
      <c r="DD27" s="627">
        <v>1796518</v>
      </c>
      <c r="DE27" s="634"/>
      <c r="DF27" s="634"/>
      <c r="DG27" s="634"/>
      <c r="DH27" s="634"/>
      <c r="DI27" s="634"/>
      <c r="DJ27" s="634"/>
      <c r="DK27" s="635"/>
      <c r="DL27" s="627">
        <v>1604157</v>
      </c>
      <c r="DM27" s="634"/>
      <c r="DN27" s="634"/>
      <c r="DO27" s="634"/>
      <c r="DP27" s="634"/>
      <c r="DQ27" s="634"/>
      <c r="DR27" s="634"/>
      <c r="DS27" s="634"/>
      <c r="DT27" s="634"/>
      <c r="DU27" s="634"/>
      <c r="DV27" s="635"/>
      <c r="DW27" s="624">
        <v>11.4</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146599</v>
      </c>
      <c r="S28" s="622"/>
      <c r="T28" s="622"/>
      <c r="U28" s="622"/>
      <c r="V28" s="622"/>
      <c r="W28" s="622"/>
      <c r="X28" s="622"/>
      <c r="Y28" s="623"/>
      <c r="Z28" s="663">
        <v>0.5</v>
      </c>
      <c r="AA28" s="663"/>
      <c r="AB28" s="663"/>
      <c r="AC28" s="663"/>
      <c r="AD28" s="664">
        <v>34079</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2681653</v>
      </c>
      <c r="CS28" s="622"/>
      <c r="CT28" s="622"/>
      <c r="CU28" s="622"/>
      <c r="CV28" s="622"/>
      <c r="CW28" s="622"/>
      <c r="CX28" s="622"/>
      <c r="CY28" s="623"/>
      <c r="CZ28" s="624">
        <v>9.1</v>
      </c>
      <c r="DA28" s="636"/>
      <c r="DB28" s="636"/>
      <c r="DC28" s="637"/>
      <c r="DD28" s="627">
        <v>2632307</v>
      </c>
      <c r="DE28" s="622"/>
      <c r="DF28" s="622"/>
      <c r="DG28" s="622"/>
      <c r="DH28" s="622"/>
      <c r="DI28" s="622"/>
      <c r="DJ28" s="622"/>
      <c r="DK28" s="623"/>
      <c r="DL28" s="627">
        <v>2632307</v>
      </c>
      <c r="DM28" s="622"/>
      <c r="DN28" s="622"/>
      <c r="DO28" s="622"/>
      <c r="DP28" s="622"/>
      <c r="DQ28" s="622"/>
      <c r="DR28" s="622"/>
      <c r="DS28" s="622"/>
      <c r="DT28" s="622"/>
      <c r="DU28" s="622"/>
      <c r="DV28" s="623"/>
      <c r="DW28" s="624">
        <v>18.7</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103924</v>
      </c>
      <c r="S29" s="622"/>
      <c r="T29" s="622"/>
      <c r="U29" s="622"/>
      <c r="V29" s="622"/>
      <c r="W29" s="622"/>
      <c r="X29" s="622"/>
      <c r="Y29" s="623"/>
      <c r="Z29" s="663">
        <v>0.3</v>
      </c>
      <c r="AA29" s="663"/>
      <c r="AB29" s="663"/>
      <c r="AC29" s="663"/>
      <c r="AD29" s="664" t="s">
        <v>130</v>
      </c>
      <c r="AE29" s="664"/>
      <c r="AF29" s="664"/>
      <c r="AG29" s="664"/>
      <c r="AH29" s="664"/>
      <c r="AI29" s="664"/>
      <c r="AJ29" s="664"/>
      <c r="AK29" s="664"/>
      <c r="AL29" s="624" t="s">
        <v>130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2681653</v>
      </c>
      <c r="CS29" s="634"/>
      <c r="CT29" s="634"/>
      <c r="CU29" s="634"/>
      <c r="CV29" s="634"/>
      <c r="CW29" s="634"/>
      <c r="CX29" s="634"/>
      <c r="CY29" s="635"/>
      <c r="CZ29" s="624">
        <v>9.1</v>
      </c>
      <c r="DA29" s="636"/>
      <c r="DB29" s="636"/>
      <c r="DC29" s="637"/>
      <c r="DD29" s="627">
        <v>2632307</v>
      </c>
      <c r="DE29" s="634"/>
      <c r="DF29" s="634"/>
      <c r="DG29" s="634"/>
      <c r="DH29" s="634"/>
      <c r="DI29" s="634"/>
      <c r="DJ29" s="634"/>
      <c r="DK29" s="635"/>
      <c r="DL29" s="627">
        <v>2632307</v>
      </c>
      <c r="DM29" s="634"/>
      <c r="DN29" s="634"/>
      <c r="DO29" s="634"/>
      <c r="DP29" s="634"/>
      <c r="DQ29" s="634"/>
      <c r="DR29" s="634"/>
      <c r="DS29" s="634"/>
      <c r="DT29" s="634"/>
      <c r="DU29" s="634"/>
      <c r="DV29" s="635"/>
      <c r="DW29" s="624">
        <v>18.7</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5250436</v>
      </c>
      <c r="S30" s="622"/>
      <c r="T30" s="622"/>
      <c r="U30" s="622"/>
      <c r="V30" s="622"/>
      <c r="W30" s="622"/>
      <c r="X30" s="622"/>
      <c r="Y30" s="623"/>
      <c r="Z30" s="663">
        <v>17.100000000000001</v>
      </c>
      <c r="AA30" s="663"/>
      <c r="AB30" s="663"/>
      <c r="AC30" s="663"/>
      <c r="AD30" s="664" t="s">
        <v>130</v>
      </c>
      <c r="AE30" s="664"/>
      <c r="AF30" s="664"/>
      <c r="AG30" s="664"/>
      <c r="AH30" s="664"/>
      <c r="AI30" s="664"/>
      <c r="AJ30" s="664"/>
      <c r="AK30" s="664"/>
      <c r="AL30" s="624" t="s">
        <v>130</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2570960</v>
      </c>
      <c r="CS30" s="622"/>
      <c r="CT30" s="622"/>
      <c r="CU30" s="622"/>
      <c r="CV30" s="622"/>
      <c r="CW30" s="622"/>
      <c r="CX30" s="622"/>
      <c r="CY30" s="623"/>
      <c r="CZ30" s="624">
        <v>8.6999999999999993</v>
      </c>
      <c r="DA30" s="636"/>
      <c r="DB30" s="636"/>
      <c r="DC30" s="637"/>
      <c r="DD30" s="627">
        <v>2521614</v>
      </c>
      <c r="DE30" s="622"/>
      <c r="DF30" s="622"/>
      <c r="DG30" s="622"/>
      <c r="DH30" s="622"/>
      <c r="DI30" s="622"/>
      <c r="DJ30" s="622"/>
      <c r="DK30" s="623"/>
      <c r="DL30" s="627">
        <v>2521614</v>
      </c>
      <c r="DM30" s="622"/>
      <c r="DN30" s="622"/>
      <c r="DO30" s="622"/>
      <c r="DP30" s="622"/>
      <c r="DQ30" s="622"/>
      <c r="DR30" s="622"/>
      <c r="DS30" s="622"/>
      <c r="DT30" s="622"/>
      <c r="DU30" s="622"/>
      <c r="DV30" s="623"/>
      <c r="DW30" s="624">
        <v>17.899999999999999</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247</v>
      </c>
      <c r="S31" s="622"/>
      <c r="T31" s="622"/>
      <c r="U31" s="622"/>
      <c r="V31" s="622"/>
      <c r="W31" s="622"/>
      <c r="X31" s="622"/>
      <c r="Y31" s="623"/>
      <c r="Z31" s="663" t="s">
        <v>247</v>
      </c>
      <c r="AA31" s="663"/>
      <c r="AB31" s="663"/>
      <c r="AC31" s="663"/>
      <c r="AD31" s="664" t="s">
        <v>130</v>
      </c>
      <c r="AE31" s="664"/>
      <c r="AF31" s="664"/>
      <c r="AG31" s="664"/>
      <c r="AH31" s="664"/>
      <c r="AI31" s="664"/>
      <c r="AJ31" s="664"/>
      <c r="AK31" s="664"/>
      <c r="AL31" s="624" t="s">
        <v>130</v>
      </c>
      <c r="AM31" s="625"/>
      <c r="AN31" s="625"/>
      <c r="AO31" s="665"/>
      <c r="AP31" s="691" t="s">
        <v>314</v>
      </c>
      <c r="AQ31" s="692"/>
      <c r="AR31" s="692"/>
      <c r="AS31" s="692"/>
      <c r="AT31" s="693" t="s">
        <v>315</v>
      </c>
      <c r="AU31" s="218"/>
      <c r="AV31" s="218"/>
      <c r="AW31" s="218"/>
      <c r="AX31" s="676" t="s">
        <v>190</v>
      </c>
      <c r="AY31" s="677"/>
      <c r="AZ31" s="677"/>
      <c r="BA31" s="677"/>
      <c r="BB31" s="677"/>
      <c r="BC31" s="677"/>
      <c r="BD31" s="677"/>
      <c r="BE31" s="677"/>
      <c r="BF31" s="678"/>
      <c r="BG31" s="684">
        <v>98.9</v>
      </c>
      <c r="BH31" s="685"/>
      <c r="BI31" s="685"/>
      <c r="BJ31" s="685"/>
      <c r="BK31" s="685"/>
      <c r="BL31" s="685"/>
      <c r="BM31" s="686">
        <v>97.1</v>
      </c>
      <c r="BN31" s="685"/>
      <c r="BO31" s="685"/>
      <c r="BP31" s="685"/>
      <c r="BQ31" s="687"/>
      <c r="BR31" s="684">
        <v>99.1</v>
      </c>
      <c r="BS31" s="685"/>
      <c r="BT31" s="685"/>
      <c r="BU31" s="685"/>
      <c r="BV31" s="685"/>
      <c r="BW31" s="685"/>
      <c r="BX31" s="686">
        <v>96.9</v>
      </c>
      <c r="BY31" s="685"/>
      <c r="BZ31" s="685"/>
      <c r="CA31" s="685"/>
      <c r="CB31" s="687"/>
      <c r="CD31" s="642"/>
      <c r="CE31" s="643"/>
      <c r="CF31" s="618" t="s">
        <v>316</v>
      </c>
      <c r="CG31" s="619"/>
      <c r="CH31" s="619"/>
      <c r="CI31" s="619"/>
      <c r="CJ31" s="619"/>
      <c r="CK31" s="619"/>
      <c r="CL31" s="619"/>
      <c r="CM31" s="619"/>
      <c r="CN31" s="619"/>
      <c r="CO31" s="619"/>
      <c r="CP31" s="619"/>
      <c r="CQ31" s="620"/>
      <c r="CR31" s="621">
        <v>110693</v>
      </c>
      <c r="CS31" s="634"/>
      <c r="CT31" s="634"/>
      <c r="CU31" s="634"/>
      <c r="CV31" s="634"/>
      <c r="CW31" s="634"/>
      <c r="CX31" s="634"/>
      <c r="CY31" s="635"/>
      <c r="CZ31" s="624">
        <v>0.4</v>
      </c>
      <c r="DA31" s="636"/>
      <c r="DB31" s="636"/>
      <c r="DC31" s="637"/>
      <c r="DD31" s="627">
        <v>110693</v>
      </c>
      <c r="DE31" s="634"/>
      <c r="DF31" s="634"/>
      <c r="DG31" s="634"/>
      <c r="DH31" s="634"/>
      <c r="DI31" s="634"/>
      <c r="DJ31" s="634"/>
      <c r="DK31" s="635"/>
      <c r="DL31" s="627">
        <v>110693</v>
      </c>
      <c r="DM31" s="634"/>
      <c r="DN31" s="634"/>
      <c r="DO31" s="634"/>
      <c r="DP31" s="634"/>
      <c r="DQ31" s="634"/>
      <c r="DR31" s="634"/>
      <c r="DS31" s="634"/>
      <c r="DT31" s="634"/>
      <c r="DU31" s="634"/>
      <c r="DV31" s="635"/>
      <c r="DW31" s="624">
        <v>0.8</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1950997</v>
      </c>
      <c r="S32" s="622"/>
      <c r="T32" s="622"/>
      <c r="U32" s="622"/>
      <c r="V32" s="622"/>
      <c r="W32" s="622"/>
      <c r="X32" s="622"/>
      <c r="Y32" s="623"/>
      <c r="Z32" s="663">
        <v>6.4</v>
      </c>
      <c r="AA32" s="663"/>
      <c r="AB32" s="663"/>
      <c r="AC32" s="663"/>
      <c r="AD32" s="664" t="s">
        <v>130</v>
      </c>
      <c r="AE32" s="664"/>
      <c r="AF32" s="664"/>
      <c r="AG32" s="664"/>
      <c r="AH32" s="664"/>
      <c r="AI32" s="664"/>
      <c r="AJ32" s="664"/>
      <c r="AK32" s="664"/>
      <c r="AL32" s="624" t="s">
        <v>130</v>
      </c>
      <c r="AM32" s="625"/>
      <c r="AN32" s="625"/>
      <c r="AO32" s="665"/>
      <c r="AP32" s="666"/>
      <c r="AQ32" s="667"/>
      <c r="AR32" s="667"/>
      <c r="AS32" s="667"/>
      <c r="AT32" s="694"/>
      <c r="AU32" s="214" t="s">
        <v>318</v>
      </c>
      <c r="AX32" s="618" t="s">
        <v>319</v>
      </c>
      <c r="AY32" s="619"/>
      <c r="AZ32" s="619"/>
      <c r="BA32" s="619"/>
      <c r="BB32" s="619"/>
      <c r="BC32" s="619"/>
      <c r="BD32" s="619"/>
      <c r="BE32" s="619"/>
      <c r="BF32" s="620"/>
      <c r="BG32" s="683">
        <v>98.9</v>
      </c>
      <c r="BH32" s="634"/>
      <c r="BI32" s="634"/>
      <c r="BJ32" s="634"/>
      <c r="BK32" s="634"/>
      <c r="BL32" s="634"/>
      <c r="BM32" s="625">
        <v>97.9</v>
      </c>
      <c r="BN32" s="634"/>
      <c r="BO32" s="634"/>
      <c r="BP32" s="634"/>
      <c r="BQ32" s="661"/>
      <c r="BR32" s="683">
        <v>99.3</v>
      </c>
      <c r="BS32" s="634"/>
      <c r="BT32" s="634"/>
      <c r="BU32" s="634"/>
      <c r="BV32" s="634"/>
      <c r="BW32" s="634"/>
      <c r="BX32" s="625">
        <v>97.7</v>
      </c>
      <c r="BY32" s="634"/>
      <c r="BZ32" s="634"/>
      <c r="CA32" s="634"/>
      <c r="CB32" s="661"/>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247</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320694</v>
      </c>
      <c r="S33" s="622"/>
      <c r="T33" s="622"/>
      <c r="U33" s="622"/>
      <c r="V33" s="622"/>
      <c r="W33" s="622"/>
      <c r="X33" s="622"/>
      <c r="Y33" s="623"/>
      <c r="Z33" s="663">
        <v>1</v>
      </c>
      <c r="AA33" s="663"/>
      <c r="AB33" s="663"/>
      <c r="AC33" s="663"/>
      <c r="AD33" s="664">
        <v>15047</v>
      </c>
      <c r="AE33" s="664"/>
      <c r="AF33" s="664"/>
      <c r="AG33" s="664"/>
      <c r="AH33" s="664"/>
      <c r="AI33" s="664"/>
      <c r="AJ33" s="664"/>
      <c r="AK33" s="664"/>
      <c r="AL33" s="624">
        <v>0.1</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98.8</v>
      </c>
      <c r="BH33" s="606"/>
      <c r="BI33" s="606"/>
      <c r="BJ33" s="606"/>
      <c r="BK33" s="606"/>
      <c r="BL33" s="606"/>
      <c r="BM33" s="656">
        <v>97.1</v>
      </c>
      <c r="BN33" s="606"/>
      <c r="BO33" s="606"/>
      <c r="BP33" s="606"/>
      <c r="BQ33" s="650"/>
      <c r="BR33" s="682">
        <v>98.9</v>
      </c>
      <c r="BS33" s="606"/>
      <c r="BT33" s="606"/>
      <c r="BU33" s="606"/>
      <c r="BV33" s="606"/>
      <c r="BW33" s="606"/>
      <c r="BX33" s="656">
        <v>96.9</v>
      </c>
      <c r="BY33" s="606"/>
      <c r="BZ33" s="606"/>
      <c r="CA33" s="606"/>
      <c r="CB33" s="650"/>
      <c r="CD33" s="618" t="s">
        <v>323</v>
      </c>
      <c r="CE33" s="619"/>
      <c r="CF33" s="619"/>
      <c r="CG33" s="619"/>
      <c r="CH33" s="619"/>
      <c r="CI33" s="619"/>
      <c r="CJ33" s="619"/>
      <c r="CK33" s="619"/>
      <c r="CL33" s="619"/>
      <c r="CM33" s="619"/>
      <c r="CN33" s="619"/>
      <c r="CO33" s="619"/>
      <c r="CP33" s="619"/>
      <c r="CQ33" s="620"/>
      <c r="CR33" s="621">
        <v>11964909</v>
      </c>
      <c r="CS33" s="634"/>
      <c r="CT33" s="634"/>
      <c r="CU33" s="634"/>
      <c r="CV33" s="634"/>
      <c r="CW33" s="634"/>
      <c r="CX33" s="634"/>
      <c r="CY33" s="635"/>
      <c r="CZ33" s="624">
        <v>40.6</v>
      </c>
      <c r="DA33" s="636"/>
      <c r="DB33" s="636"/>
      <c r="DC33" s="637"/>
      <c r="DD33" s="627">
        <v>8549226</v>
      </c>
      <c r="DE33" s="634"/>
      <c r="DF33" s="634"/>
      <c r="DG33" s="634"/>
      <c r="DH33" s="634"/>
      <c r="DI33" s="634"/>
      <c r="DJ33" s="634"/>
      <c r="DK33" s="635"/>
      <c r="DL33" s="627">
        <v>5233034</v>
      </c>
      <c r="DM33" s="634"/>
      <c r="DN33" s="634"/>
      <c r="DO33" s="634"/>
      <c r="DP33" s="634"/>
      <c r="DQ33" s="634"/>
      <c r="DR33" s="634"/>
      <c r="DS33" s="634"/>
      <c r="DT33" s="634"/>
      <c r="DU33" s="634"/>
      <c r="DV33" s="635"/>
      <c r="DW33" s="624">
        <v>37.200000000000003</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487744</v>
      </c>
      <c r="S34" s="622"/>
      <c r="T34" s="622"/>
      <c r="U34" s="622"/>
      <c r="V34" s="622"/>
      <c r="W34" s="622"/>
      <c r="X34" s="622"/>
      <c r="Y34" s="623"/>
      <c r="Z34" s="663">
        <v>1.6</v>
      </c>
      <c r="AA34" s="663"/>
      <c r="AB34" s="663"/>
      <c r="AC34" s="663"/>
      <c r="AD34" s="664" t="s">
        <v>130</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3843601</v>
      </c>
      <c r="CS34" s="622"/>
      <c r="CT34" s="622"/>
      <c r="CU34" s="622"/>
      <c r="CV34" s="622"/>
      <c r="CW34" s="622"/>
      <c r="CX34" s="622"/>
      <c r="CY34" s="623"/>
      <c r="CZ34" s="624">
        <v>13</v>
      </c>
      <c r="DA34" s="636"/>
      <c r="DB34" s="636"/>
      <c r="DC34" s="637"/>
      <c r="DD34" s="627">
        <v>2707546</v>
      </c>
      <c r="DE34" s="622"/>
      <c r="DF34" s="622"/>
      <c r="DG34" s="622"/>
      <c r="DH34" s="622"/>
      <c r="DI34" s="622"/>
      <c r="DJ34" s="622"/>
      <c r="DK34" s="623"/>
      <c r="DL34" s="627">
        <v>2037523</v>
      </c>
      <c r="DM34" s="622"/>
      <c r="DN34" s="622"/>
      <c r="DO34" s="622"/>
      <c r="DP34" s="622"/>
      <c r="DQ34" s="622"/>
      <c r="DR34" s="622"/>
      <c r="DS34" s="622"/>
      <c r="DT34" s="622"/>
      <c r="DU34" s="622"/>
      <c r="DV34" s="623"/>
      <c r="DW34" s="624">
        <v>14.5</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3282871</v>
      </c>
      <c r="S35" s="622"/>
      <c r="T35" s="622"/>
      <c r="U35" s="622"/>
      <c r="V35" s="622"/>
      <c r="W35" s="622"/>
      <c r="X35" s="622"/>
      <c r="Y35" s="623"/>
      <c r="Z35" s="663">
        <v>10.7</v>
      </c>
      <c r="AA35" s="663"/>
      <c r="AB35" s="663"/>
      <c r="AC35" s="663"/>
      <c r="AD35" s="664" t="s">
        <v>130</v>
      </c>
      <c r="AE35" s="664"/>
      <c r="AF35" s="664"/>
      <c r="AG35" s="664"/>
      <c r="AH35" s="664"/>
      <c r="AI35" s="664"/>
      <c r="AJ35" s="664"/>
      <c r="AK35" s="664"/>
      <c r="AL35" s="624" t="s">
        <v>130</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328273</v>
      </c>
      <c r="CS35" s="634"/>
      <c r="CT35" s="634"/>
      <c r="CU35" s="634"/>
      <c r="CV35" s="634"/>
      <c r="CW35" s="634"/>
      <c r="CX35" s="634"/>
      <c r="CY35" s="635"/>
      <c r="CZ35" s="624">
        <v>1.1000000000000001</v>
      </c>
      <c r="DA35" s="636"/>
      <c r="DB35" s="636"/>
      <c r="DC35" s="637"/>
      <c r="DD35" s="627">
        <v>234147</v>
      </c>
      <c r="DE35" s="634"/>
      <c r="DF35" s="634"/>
      <c r="DG35" s="634"/>
      <c r="DH35" s="634"/>
      <c r="DI35" s="634"/>
      <c r="DJ35" s="634"/>
      <c r="DK35" s="635"/>
      <c r="DL35" s="627">
        <v>234146</v>
      </c>
      <c r="DM35" s="634"/>
      <c r="DN35" s="634"/>
      <c r="DO35" s="634"/>
      <c r="DP35" s="634"/>
      <c r="DQ35" s="634"/>
      <c r="DR35" s="634"/>
      <c r="DS35" s="634"/>
      <c r="DT35" s="634"/>
      <c r="DU35" s="634"/>
      <c r="DV35" s="635"/>
      <c r="DW35" s="624">
        <v>1.7</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1228686</v>
      </c>
      <c r="S36" s="622"/>
      <c r="T36" s="622"/>
      <c r="U36" s="622"/>
      <c r="V36" s="622"/>
      <c r="W36" s="622"/>
      <c r="X36" s="622"/>
      <c r="Y36" s="623"/>
      <c r="Z36" s="663">
        <v>4</v>
      </c>
      <c r="AA36" s="663"/>
      <c r="AB36" s="663"/>
      <c r="AC36" s="663"/>
      <c r="AD36" s="664" t="s">
        <v>130</v>
      </c>
      <c r="AE36" s="664"/>
      <c r="AF36" s="664"/>
      <c r="AG36" s="664"/>
      <c r="AH36" s="664"/>
      <c r="AI36" s="664"/>
      <c r="AJ36" s="664"/>
      <c r="AK36" s="664"/>
      <c r="AL36" s="624" t="s">
        <v>130</v>
      </c>
      <c r="AM36" s="625"/>
      <c r="AN36" s="625"/>
      <c r="AO36" s="665"/>
      <c r="AP36" s="222"/>
      <c r="AQ36" s="670" t="s">
        <v>331</v>
      </c>
      <c r="AR36" s="671"/>
      <c r="AS36" s="671"/>
      <c r="AT36" s="671"/>
      <c r="AU36" s="671"/>
      <c r="AV36" s="671"/>
      <c r="AW36" s="671"/>
      <c r="AX36" s="671"/>
      <c r="AY36" s="672"/>
      <c r="AZ36" s="673">
        <v>3827639</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81159</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1981566</v>
      </c>
      <c r="CS36" s="622"/>
      <c r="CT36" s="622"/>
      <c r="CU36" s="622"/>
      <c r="CV36" s="622"/>
      <c r="CW36" s="622"/>
      <c r="CX36" s="622"/>
      <c r="CY36" s="623"/>
      <c r="CZ36" s="624">
        <v>6.7</v>
      </c>
      <c r="DA36" s="636"/>
      <c r="DB36" s="636"/>
      <c r="DC36" s="637"/>
      <c r="DD36" s="627">
        <v>1291781</v>
      </c>
      <c r="DE36" s="622"/>
      <c r="DF36" s="622"/>
      <c r="DG36" s="622"/>
      <c r="DH36" s="622"/>
      <c r="DI36" s="622"/>
      <c r="DJ36" s="622"/>
      <c r="DK36" s="623"/>
      <c r="DL36" s="627">
        <v>783712</v>
      </c>
      <c r="DM36" s="622"/>
      <c r="DN36" s="622"/>
      <c r="DO36" s="622"/>
      <c r="DP36" s="622"/>
      <c r="DQ36" s="622"/>
      <c r="DR36" s="622"/>
      <c r="DS36" s="622"/>
      <c r="DT36" s="622"/>
      <c r="DU36" s="622"/>
      <c r="DV36" s="623"/>
      <c r="DW36" s="624">
        <v>5.6</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562205</v>
      </c>
      <c r="S37" s="622"/>
      <c r="T37" s="622"/>
      <c r="U37" s="622"/>
      <c r="V37" s="622"/>
      <c r="W37" s="622"/>
      <c r="X37" s="622"/>
      <c r="Y37" s="623"/>
      <c r="Z37" s="663">
        <v>1.8</v>
      </c>
      <c r="AA37" s="663"/>
      <c r="AB37" s="663"/>
      <c r="AC37" s="663"/>
      <c r="AD37" s="664">
        <v>58</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547528</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-4630</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9163</v>
      </c>
      <c r="CS37" s="634"/>
      <c r="CT37" s="634"/>
      <c r="CU37" s="634"/>
      <c r="CV37" s="634"/>
      <c r="CW37" s="634"/>
      <c r="CX37" s="634"/>
      <c r="CY37" s="635"/>
      <c r="CZ37" s="624">
        <v>0</v>
      </c>
      <c r="DA37" s="636"/>
      <c r="DB37" s="636"/>
      <c r="DC37" s="637"/>
      <c r="DD37" s="627">
        <v>9163</v>
      </c>
      <c r="DE37" s="634"/>
      <c r="DF37" s="634"/>
      <c r="DG37" s="634"/>
      <c r="DH37" s="634"/>
      <c r="DI37" s="634"/>
      <c r="DJ37" s="634"/>
      <c r="DK37" s="635"/>
      <c r="DL37" s="627">
        <v>9163</v>
      </c>
      <c r="DM37" s="634"/>
      <c r="DN37" s="634"/>
      <c r="DO37" s="634"/>
      <c r="DP37" s="634"/>
      <c r="DQ37" s="634"/>
      <c r="DR37" s="634"/>
      <c r="DS37" s="634"/>
      <c r="DT37" s="634"/>
      <c r="DU37" s="634"/>
      <c r="DV37" s="635"/>
      <c r="DW37" s="624">
        <v>0.1</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3033100</v>
      </c>
      <c r="S38" s="622"/>
      <c r="T38" s="622"/>
      <c r="U38" s="622"/>
      <c r="V38" s="622"/>
      <c r="W38" s="622"/>
      <c r="X38" s="622"/>
      <c r="Y38" s="623"/>
      <c r="Z38" s="663">
        <v>9.9</v>
      </c>
      <c r="AA38" s="663"/>
      <c r="AB38" s="663"/>
      <c r="AC38" s="663"/>
      <c r="AD38" s="664" t="s">
        <v>130</v>
      </c>
      <c r="AE38" s="664"/>
      <c r="AF38" s="664"/>
      <c r="AG38" s="664"/>
      <c r="AH38" s="664"/>
      <c r="AI38" s="664"/>
      <c r="AJ38" s="664"/>
      <c r="AK38" s="664"/>
      <c r="AL38" s="624" t="s">
        <v>130</v>
      </c>
      <c r="AM38" s="625"/>
      <c r="AN38" s="625"/>
      <c r="AO38" s="665"/>
      <c r="AQ38" s="658" t="s">
        <v>339</v>
      </c>
      <c r="AR38" s="659"/>
      <c r="AS38" s="659"/>
      <c r="AT38" s="659"/>
      <c r="AU38" s="659"/>
      <c r="AV38" s="659"/>
      <c r="AW38" s="659"/>
      <c r="AX38" s="659"/>
      <c r="AY38" s="660"/>
      <c r="AZ38" s="621">
        <v>481560</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7880</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2796517</v>
      </c>
      <c r="CS38" s="622"/>
      <c r="CT38" s="622"/>
      <c r="CU38" s="622"/>
      <c r="CV38" s="622"/>
      <c r="CW38" s="622"/>
      <c r="CX38" s="622"/>
      <c r="CY38" s="623"/>
      <c r="CZ38" s="624">
        <v>9.5</v>
      </c>
      <c r="DA38" s="636"/>
      <c r="DB38" s="636"/>
      <c r="DC38" s="637"/>
      <c r="DD38" s="627">
        <v>2233778</v>
      </c>
      <c r="DE38" s="622"/>
      <c r="DF38" s="622"/>
      <c r="DG38" s="622"/>
      <c r="DH38" s="622"/>
      <c r="DI38" s="622"/>
      <c r="DJ38" s="622"/>
      <c r="DK38" s="623"/>
      <c r="DL38" s="627">
        <v>2143653</v>
      </c>
      <c r="DM38" s="622"/>
      <c r="DN38" s="622"/>
      <c r="DO38" s="622"/>
      <c r="DP38" s="622"/>
      <c r="DQ38" s="622"/>
      <c r="DR38" s="622"/>
      <c r="DS38" s="622"/>
      <c r="DT38" s="622"/>
      <c r="DU38" s="622"/>
      <c r="DV38" s="623"/>
      <c r="DW38" s="624">
        <v>15.3</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63" t="s">
        <v>247</v>
      </c>
      <c r="AA39" s="663"/>
      <c r="AB39" s="663"/>
      <c r="AC39" s="663"/>
      <c r="AD39" s="664" t="s">
        <v>130</v>
      </c>
      <c r="AE39" s="664"/>
      <c r="AF39" s="664"/>
      <c r="AG39" s="664"/>
      <c r="AH39" s="664"/>
      <c r="AI39" s="664"/>
      <c r="AJ39" s="664"/>
      <c r="AK39" s="664"/>
      <c r="AL39" s="624" t="s">
        <v>130</v>
      </c>
      <c r="AM39" s="625"/>
      <c r="AN39" s="625"/>
      <c r="AO39" s="665"/>
      <c r="AQ39" s="658" t="s">
        <v>343</v>
      </c>
      <c r="AR39" s="659"/>
      <c r="AS39" s="659"/>
      <c r="AT39" s="659"/>
      <c r="AU39" s="659"/>
      <c r="AV39" s="659"/>
      <c r="AW39" s="659"/>
      <c r="AX39" s="659"/>
      <c r="AY39" s="660"/>
      <c r="AZ39" s="621" t="s">
        <v>130</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12365</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2435752</v>
      </c>
      <c r="CS39" s="634"/>
      <c r="CT39" s="634"/>
      <c r="CU39" s="634"/>
      <c r="CV39" s="634"/>
      <c r="CW39" s="634"/>
      <c r="CX39" s="634"/>
      <c r="CY39" s="635"/>
      <c r="CZ39" s="624">
        <v>8.3000000000000007</v>
      </c>
      <c r="DA39" s="636"/>
      <c r="DB39" s="636"/>
      <c r="DC39" s="637"/>
      <c r="DD39" s="627">
        <v>2047974</v>
      </c>
      <c r="DE39" s="634"/>
      <c r="DF39" s="634"/>
      <c r="DG39" s="634"/>
      <c r="DH39" s="634"/>
      <c r="DI39" s="634"/>
      <c r="DJ39" s="634"/>
      <c r="DK39" s="635"/>
      <c r="DL39" s="627" t="s">
        <v>247</v>
      </c>
      <c r="DM39" s="634"/>
      <c r="DN39" s="634"/>
      <c r="DO39" s="634"/>
      <c r="DP39" s="634"/>
      <c r="DQ39" s="634"/>
      <c r="DR39" s="634"/>
      <c r="DS39" s="634"/>
      <c r="DT39" s="634"/>
      <c r="DU39" s="634"/>
      <c r="DV39" s="635"/>
      <c r="DW39" s="624" t="s">
        <v>130</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269300</v>
      </c>
      <c r="S40" s="622"/>
      <c r="T40" s="622"/>
      <c r="U40" s="622"/>
      <c r="V40" s="622"/>
      <c r="W40" s="622"/>
      <c r="X40" s="622"/>
      <c r="Y40" s="623"/>
      <c r="Z40" s="663">
        <v>0.9</v>
      </c>
      <c r="AA40" s="663"/>
      <c r="AB40" s="663"/>
      <c r="AC40" s="663"/>
      <c r="AD40" s="664" t="s">
        <v>130</v>
      </c>
      <c r="AE40" s="664"/>
      <c r="AF40" s="664"/>
      <c r="AG40" s="664"/>
      <c r="AH40" s="664"/>
      <c r="AI40" s="664"/>
      <c r="AJ40" s="664"/>
      <c r="AK40" s="664"/>
      <c r="AL40" s="624" t="s">
        <v>130</v>
      </c>
      <c r="AM40" s="625"/>
      <c r="AN40" s="625"/>
      <c r="AO40" s="665"/>
      <c r="AQ40" s="658" t="s">
        <v>347</v>
      </c>
      <c r="AR40" s="659"/>
      <c r="AS40" s="659"/>
      <c r="AT40" s="659"/>
      <c r="AU40" s="659"/>
      <c r="AV40" s="659"/>
      <c r="AW40" s="659"/>
      <c r="AX40" s="659"/>
      <c r="AY40" s="660"/>
      <c r="AZ40" s="621" t="s">
        <v>130</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109</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579200</v>
      </c>
      <c r="CS40" s="622"/>
      <c r="CT40" s="622"/>
      <c r="CU40" s="622"/>
      <c r="CV40" s="622"/>
      <c r="CW40" s="622"/>
      <c r="CX40" s="622"/>
      <c r="CY40" s="623"/>
      <c r="CZ40" s="624">
        <v>2</v>
      </c>
      <c r="DA40" s="636"/>
      <c r="DB40" s="636"/>
      <c r="DC40" s="637"/>
      <c r="DD40" s="627">
        <v>34000</v>
      </c>
      <c r="DE40" s="622"/>
      <c r="DF40" s="622"/>
      <c r="DG40" s="622"/>
      <c r="DH40" s="622"/>
      <c r="DI40" s="622"/>
      <c r="DJ40" s="622"/>
      <c r="DK40" s="623"/>
      <c r="DL40" s="627">
        <v>34000</v>
      </c>
      <c r="DM40" s="622"/>
      <c r="DN40" s="622"/>
      <c r="DO40" s="622"/>
      <c r="DP40" s="622"/>
      <c r="DQ40" s="622"/>
      <c r="DR40" s="622"/>
      <c r="DS40" s="622"/>
      <c r="DT40" s="622"/>
      <c r="DU40" s="622"/>
      <c r="DV40" s="623"/>
      <c r="DW40" s="624">
        <v>0.2</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30631172</v>
      </c>
      <c r="S41" s="649"/>
      <c r="T41" s="649"/>
      <c r="U41" s="649"/>
      <c r="V41" s="649"/>
      <c r="W41" s="649"/>
      <c r="X41" s="649"/>
      <c r="Y41" s="653"/>
      <c r="Z41" s="654">
        <v>100</v>
      </c>
      <c r="AA41" s="654"/>
      <c r="AB41" s="654"/>
      <c r="AC41" s="654"/>
      <c r="AD41" s="655">
        <v>13784943</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627936</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247</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130</v>
      </c>
      <c r="DA41" s="636"/>
      <c r="DB41" s="636"/>
      <c r="DC41" s="637"/>
      <c r="DD41" s="627" t="s">
        <v>247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2170615</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403</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3369902</v>
      </c>
      <c r="CS42" s="634"/>
      <c r="CT42" s="634"/>
      <c r="CU42" s="634"/>
      <c r="CV42" s="634"/>
      <c r="CW42" s="634"/>
      <c r="CX42" s="634"/>
      <c r="CY42" s="635"/>
      <c r="CZ42" s="624">
        <v>11.4</v>
      </c>
      <c r="DA42" s="636"/>
      <c r="DB42" s="636"/>
      <c r="DC42" s="637"/>
      <c r="DD42" s="627">
        <v>357542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39627</v>
      </c>
      <c r="CS43" s="634"/>
      <c r="CT43" s="634"/>
      <c r="CU43" s="634"/>
      <c r="CV43" s="634"/>
      <c r="CW43" s="634"/>
      <c r="CX43" s="634"/>
      <c r="CY43" s="635"/>
      <c r="CZ43" s="624">
        <v>0.1</v>
      </c>
      <c r="DA43" s="636"/>
      <c r="DB43" s="636"/>
      <c r="DC43" s="637"/>
      <c r="DD43" s="627">
        <v>39627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3369902</v>
      </c>
      <c r="CS44" s="622"/>
      <c r="CT44" s="622"/>
      <c r="CU44" s="622"/>
      <c r="CV44" s="622"/>
      <c r="CW44" s="622"/>
      <c r="CX44" s="622"/>
      <c r="CY44" s="623"/>
      <c r="CZ44" s="624">
        <v>11.4</v>
      </c>
      <c r="DA44" s="625"/>
      <c r="DB44" s="625"/>
      <c r="DC44" s="626"/>
      <c r="DD44" s="627">
        <v>357542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480260</v>
      </c>
      <c r="CS45" s="634"/>
      <c r="CT45" s="634"/>
      <c r="CU45" s="634"/>
      <c r="CV45" s="634"/>
      <c r="CW45" s="634"/>
      <c r="CX45" s="634"/>
      <c r="CY45" s="635"/>
      <c r="CZ45" s="624">
        <v>1.6</v>
      </c>
      <c r="DA45" s="636"/>
      <c r="DB45" s="636"/>
      <c r="DC45" s="637"/>
      <c r="DD45" s="627">
        <v>8845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2779346</v>
      </c>
      <c r="CS46" s="622"/>
      <c r="CT46" s="622"/>
      <c r="CU46" s="622"/>
      <c r="CV46" s="622"/>
      <c r="CW46" s="622"/>
      <c r="CX46" s="622"/>
      <c r="CY46" s="623"/>
      <c r="CZ46" s="624">
        <v>9.4</v>
      </c>
      <c r="DA46" s="625"/>
      <c r="DB46" s="625"/>
      <c r="DC46" s="626"/>
      <c r="DD46" s="627">
        <v>304051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247</v>
      </c>
      <c r="CS47" s="634"/>
      <c r="CT47" s="634"/>
      <c r="CU47" s="634"/>
      <c r="CV47" s="634"/>
      <c r="CW47" s="634"/>
      <c r="CX47" s="634"/>
      <c r="CY47" s="635"/>
      <c r="CZ47" s="624" t="s">
        <v>247</v>
      </c>
      <c r="DA47" s="636"/>
      <c r="DB47" s="636"/>
      <c r="DC47" s="637"/>
      <c r="DD47" s="627" t="s">
        <v>247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247</v>
      </c>
      <c r="CS48" s="622"/>
      <c r="CT48" s="622"/>
      <c r="CU48" s="622"/>
      <c r="CV48" s="622"/>
      <c r="CW48" s="622"/>
      <c r="CX48" s="622"/>
      <c r="CY48" s="623"/>
      <c r="CZ48" s="624" t="s">
        <v>247</v>
      </c>
      <c r="DA48" s="625"/>
      <c r="DB48" s="625"/>
      <c r="DC48" s="626"/>
      <c r="DD48" s="627" t="s">
        <v>247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29454028</v>
      </c>
      <c r="CS49" s="606"/>
      <c r="CT49" s="606"/>
      <c r="CU49" s="606"/>
      <c r="CV49" s="606"/>
      <c r="CW49" s="606"/>
      <c r="CX49" s="606"/>
      <c r="CY49" s="607"/>
      <c r="CZ49" s="608">
        <v>100</v>
      </c>
      <c r="DA49" s="609"/>
      <c r="DB49" s="609"/>
      <c r="DC49" s="610"/>
      <c r="DD49" s="611">
        <v>17800360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5a7OtstY+NeuRdVT4dOVtB4vbvOr+PPaH75DhaZNcZ8d/oLpWNVH0K/L5xoaASgfmNHE31z+vkrVLhLaOB/gOA==" saltValue="j/B4MVzyTNkA3baDPOAE2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30635</v>
      </c>
      <c r="R7" s="1091"/>
      <c r="S7" s="1091"/>
      <c r="T7" s="1091"/>
      <c r="U7" s="1091"/>
      <c r="V7" s="1091">
        <v>29458</v>
      </c>
      <c r="W7" s="1091"/>
      <c r="X7" s="1091"/>
      <c r="Y7" s="1091"/>
      <c r="Z7" s="1091"/>
      <c r="AA7" s="1091">
        <v>1177</v>
      </c>
      <c r="AB7" s="1091"/>
      <c r="AC7" s="1091"/>
      <c r="AD7" s="1091"/>
      <c r="AE7" s="1092"/>
      <c r="AF7" s="1093">
        <v>876</v>
      </c>
      <c r="AG7" s="1094"/>
      <c r="AH7" s="1094"/>
      <c r="AI7" s="1094"/>
      <c r="AJ7" s="1095"/>
      <c r="AK7" s="1096">
        <v>2083</v>
      </c>
      <c r="AL7" s="1097"/>
      <c r="AM7" s="1097"/>
      <c r="AN7" s="1097"/>
      <c r="AO7" s="1097"/>
      <c r="AP7" s="1097">
        <v>28089</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600</v>
      </c>
      <c r="BT7" s="1088"/>
      <c r="BU7" s="1088"/>
      <c r="BV7" s="1088"/>
      <c r="BW7" s="1088"/>
      <c r="BX7" s="1088"/>
      <c r="BY7" s="1088"/>
      <c r="BZ7" s="1088"/>
      <c r="CA7" s="1088"/>
      <c r="CB7" s="1088"/>
      <c r="CC7" s="1088"/>
      <c r="CD7" s="1088"/>
      <c r="CE7" s="1088"/>
      <c r="CF7" s="1088"/>
      <c r="CG7" s="1100"/>
      <c r="CH7" s="1084">
        <v>0.1</v>
      </c>
      <c r="CI7" s="1085"/>
      <c r="CJ7" s="1085"/>
      <c r="CK7" s="1085"/>
      <c r="CL7" s="1086"/>
      <c r="CM7" s="1084">
        <v>19</v>
      </c>
      <c r="CN7" s="1085"/>
      <c r="CO7" s="1085"/>
      <c r="CP7" s="1085"/>
      <c r="CQ7" s="1086"/>
      <c r="CR7" s="1084">
        <v>5</v>
      </c>
      <c r="CS7" s="1085"/>
      <c r="CT7" s="1085"/>
      <c r="CU7" s="1085"/>
      <c r="CV7" s="1086"/>
      <c r="CW7" s="1084" t="s">
        <v>532</v>
      </c>
      <c r="CX7" s="1085"/>
      <c r="CY7" s="1085"/>
      <c r="CZ7" s="1085"/>
      <c r="DA7" s="1086"/>
      <c r="DB7" s="1084" t="s">
        <v>532</v>
      </c>
      <c r="DC7" s="1085"/>
      <c r="DD7" s="1085"/>
      <c r="DE7" s="1085"/>
      <c r="DF7" s="1086"/>
      <c r="DG7" s="1084" t="s">
        <v>532</v>
      </c>
      <c r="DH7" s="1085"/>
      <c r="DI7" s="1085"/>
      <c r="DJ7" s="1085"/>
      <c r="DK7" s="1086"/>
      <c r="DL7" s="1084" t="s">
        <v>532</v>
      </c>
      <c r="DM7" s="1085"/>
      <c r="DN7" s="1085"/>
      <c r="DO7" s="1085"/>
      <c r="DP7" s="1086"/>
      <c r="DQ7" s="1084" t="s">
        <v>532</v>
      </c>
      <c r="DR7" s="1085"/>
      <c r="DS7" s="1085"/>
      <c r="DT7" s="1085"/>
      <c r="DU7" s="1086"/>
      <c r="DV7" s="1087"/>
      <c r="DW7" s="1088"/>
      <c r="DX7" s="1088"/>
      <c r="DY7" s="1088"/>
      <c r="DZ7" s="1089"/>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751</v>
      </c>
      <c r="R8" s="1039"/>
      <c r="S8" s="1039"/>
      <c r="T8" s="1039"/>
      <c r="U8" s="1039"/>
      <c r="V8" s="1039">
        <v>751</v>
      </c>
      <c r="W8" s="1039"/>
      <c r="X8" s="1039"/>
      <c r="Y8" s="1039"/>
      <c r="Z8" s="1039"/>
      <c r="AA8" s="1039" t="s">
        <v>532</v>
      </c>
      <c r="AB8" s="1039"/>
      <c r="AC8" s="1039"/>
      <c r="AD8" s="1039"/>
      <c r="AE8" s="1040"/>
      <c r="AF8" s="1035" t="s">
        <v>532</v>
      </c>
      <c r="AG8" s="1036"/>
      <c r="AH8" s="1036"/>
      <c r="AI8" s="1036"/>
      <c r="AJ8" s="1037"/>
      <c r="AK8" s="1080" t="s">
        <v>532</v>
      </c>
      <c r="AL8" s="1081"/>
      <c r="AM8" s="1081"/>
      <c r="AN8" s="1081"/>
      <c r="AO8" s="1081"/>
      <c r="AP8" s="1081" t="s">
        <v>532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4793</v>
      </c>
      <c r="R9" s="1039"/>
      <c r="S9" s="1039"/>
      <c r="T9" s="1039"/>
      <c r="U9" s="1039"/>
      <c r="V9" s="1039">
        <v>4793</v>
      </c>
      <c r="W9" s="1039"/>
      <c r="X9" s="1039"/>
      <c r="Y9" s="1039"/>
      <c r="Z9" s="1039"/>
      <c r="AA9" s="1039" t="s">
        <v>532</v>
      </c>
      <c r="AB9" s="1039"/>
      <c r="AC9" s="1039"/>
      <c r="AD9" s="1039"/>
      <c r="AE9" s="1040"/>
      <c r="AF9" s="1035" t="s">
        <v>532</v>
      </c>
      <c r="AG9" s="1036"/>
      <c r="AH9" s="1036"/>
      <c r="AI9" s="1036"/>
      <c r="AJ9" s="1037"/>
      <c r="AK9" s="1080" t="s">
        <v>532</v>
      </c>
      <c r="AL9" s="1081"/>
      <c r="AM9" s="1081"/>
      <c r="AN9" s="1081"/>
      <c r="AO9" s="1081"/>
      <c r="AP9" s="1081" t="s">
        <v>532</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t="s">
        <v>395</v>
      </c>
      <c r="C10" s="1031"/>
      <c r="D10" s="1031"/>
      <c r="E10" s="1031"/>
      <c r="F10" s="1031"/>
      <c r="G10" s="1031"/>
      <c r="H10" s="1031"/>
      <c r="I10" s="1031"/>
      <c r="J10" s="1031"/>
      <c r="K10" s="1031"/>
      <c r="L10" s="1031"/>
      <c r="M10" s="1031"/>
      <c r="N10" s="1031"/>
      <c r="O10" s="1031"/>
      <c r="P10" s="1032"/>
      <c r="Q10" s="1038">
        <v>2682</v>
      </c>
      <c r="R10" s="1039"/>
      <c r="S10" s="1039"/>
      <c r="T10" s="1039"/>
      <c r="U10" s="1039"/>
      <c r="V10" s="1039">
        <v>2682</v>
      </c>
      <c r="W10" s="1039"/>
      <c r="X10" s="1039"/>
      <c r="Y10" s="1039"/>
      <c r="Z10" s="1039"/>
      <c r="AA10" s="1039" t="s">
        <v>532</v>
      </c>
      <c r="AB10" s="1039"/>
      <c r="AC10" s="1039"/>
      <c r="AD10" s="1039"/>
      <c r="AE10" s="1040"/>
      <c r="AF10" s="1035" t="s">
        <v>532</v>
      </c>
      <c r="AG10" s="1036"/>
      <c r="AH10" s="1036"/>
      <c r="AI10" s="1036"/>
      <c r="AJ10" s="1037"/>
      <c r="AK10" s="1080" t="s">
        <v>532</v>
      </c>
      <c r="AL10" s="1081"/>
      <c r="AM10" s="1081"/>
      <c r="AN10" s="1081"/>
      <c r="AO10" s="1081"/>
      <c r="AP10" s="1081" t="s">
        <v>532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30631</v>
      </c>
      <c r="R23" s="1061"/>
      <c r="S23" s="1061"/>
      <c r="T23" s="1061"/>
      <c r="U23" s="1061"/>
      <c r="V23" s="1061">
        <v>29454</v>
      </c>
      <c r="W23" s="1061"/>
      <c r="X23" s="1061"/>
      <c r="Y23" s="1061"/>
      <c r="Z23" s="1061"/>
      <c r="AA23" s="1061">
        <v>1177</v>
      </c>
      <c r="AB23" s="1061"/>
      <c r="AC23" s="1061"/>
      <c r="AD23" s="1061"/>
      <c r="AE23" s="1068"/>
      <c r="AF23" s="1069">
        <v>876</v>
      </c>
      <c r="AG23" s="1061"/>
      <c r="AH23" s="1061"/>
      <c r="AI23" s="1061"/>
      <c r="AJ23" s="1070"/>
      <c r="AK23" s="1071"/>
      <c r="AL23" s="1072"/>
      <c r="AM23" s="1072"/>
      <c r="AN23" s="1072"/>
      <c r="AO23" s="1072"/>
      <c r="AP23" s="1061">
        <v>28089</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7149</v>
      </c>
      <c r="R28" s="1048"/>
      <c r="S28" s="1048"/>
      <c r="T28" s="1048"/>
      <c r="U28" s="1048"/>
      <c r="V28" s="1048">
        <v>7068</v>
      </c>
      <c r="W28" s="1048"/>
      <c r="X28" s="1048"/>
      <c r="Y28" s="1048"/>
      <c r="Z28" s="1048"/>
      <c r="AA28" s="1048">
        <v>81</v>
      </c>
      <c r="AB28" s="1048"/>
      <c r="AC28" s="1048"/>
      <c r="AD28" s="1048"/>
      <c r="AE28" s="1049"/>
      <c r="AF28" s="1050">
        <v>81</v>
      </c>
      <c r="AG28" s="1048"/>
      <c r="AH28" s="1048"/>
      <c r="AI28" s="1048"/>
      <c r="AJ28" s="1051"/>
      <c r="AK28" s="1052">
        <v>628</v>
      </c>
      <c r="AL28" s="1053"/>
      <c r="AM28" s="1053"/>
      <c r="AN28" s="1053"/>
      <c r="AO28" s="1053"/>
      <c r="AP28" s="1053" t="s">
        <v>532</v>
      </c>
      <c r="AQ28" s="1053"/>
      <c r="AR28" s="1053"/>
      <c r="AS28" s="1053"/>
      <c r="AT28" s="1053"/>
      <c r="AU28" s="1053" t="s">
        <v>532</v>
      </c>
      <c r="AV28" s="1053"/>
      <c r="AW28" s="1053"/>
      <c r="AX28" s="1053"/>
      <c r="AY28" s="1053"/>
      <c r="AZ28" s="1054" t="s">
        <v>532</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1053</v>
      </c>
      <c r="R29" s="1039"/>
      <c r="S29" s="1039"/>
      <c r="T29" s="1039"/>
      <c r="U29" s="1039"/>
      <c r="V29" s="1039">
        <v>1013</v>
      </c>
      <c r="W29" s="1039"/>
      <c r="X29" s="1039"/>
      <c r="Y29" s="1039"/>
      <c r="Z29" s="1039"/>
      <c r="AA29" s="1039">
        <v>40</v>
      </c>
      <c r="AB29" s="1039"/>
      <c r="AC29" s="1039"/>
      <c r="AD29" s="1039"/>
      <c r="AE29" s="1040"/>
      <c r="AF29" s="1035">
        <v>40</v>
      </c>
      <c r="AG29" s="1036"/>
      <c r="AH29" s="1036"/>
      <c r="AI29" s="1036"/>
      <c r="AJ29" s="1037"/>
      <c r="AK29" s="980">
        <v>269</v>
      </c>
      <c r="AL29" s="971"/>
      <c r="AM29" s="971"/>
      <c r="AN29" s="971"/>
      <c r="AO29" s="971"/>
      <c r="AP29" s="971" t="s">
        <v>532</v>
      </c>
      <c r="AQ29" s="971"/>
      <c r="AR29" s="971"/>
      <c r="AS29" s="971"/>
      <c r="AT29" s="971"/>
      <c r="AU29" s="971" t="s">
        <v>532</v>
      </c>
      <c r="AV29" s="971"/>
      <c r="AW29" s="971"/>
      <c r="AX29" s="971"/>
      <c r="AY29" s="971"/>
      <c r="AZ29" s="1041" t="s">
        <v>532</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7082</v>
      </c>
      <c r="R30" s="1039"/>
      <c r="S30" s="1039"/>
      <c r="T30" s="1039"/>
      <c r="U30" s="1039"/>
      <c r="V30" s="1039">
        <v>6512</v>
      </c>
      <c r="W30" s="1039"/>
      <c r="X30" s="1039"/>
      <c r="Y30" s="1039"/>
      <c r="Z30" s="1039"/>
      <c r="AA30" s="1039">
        <v>570</v>
      </c>
      <c r="AB30" s="1039"/>
      <c r="AC30" s="1039"/>
      <c r="AD30" s="1039"/>
      <c r="AE30" s="1040"/>
      <c r="AF30" s="1035">
        <v>570</v>
      </c>
      <c r="AG30" s="1036"/>
      <c r="AH30" s="1036"/>
      <c r="AI30" s="1036"/>
      <c r="AJ30" s="1037"/>
      <c r="AK30" s="980">
        <v>1066</v>
      </c>
      <c r="AL30" s="971"/>
      <c r="AM30" s="971"/>
      <c r="AN30" s="971"/>
      <c r="AO30" s="971"/>
      <c r="AP30" s="971" t="s">
        <v>532</v>
      </c>
      <c r="AQ30" s="971"/>
      <c r="AR30" s="971"/>
      <c r="AS30" s="971"/>
      <c r="AT30" s="971"/>
      <c r="AU30" s="971" t="s">
        <v>532</v>
      </c>
      <c r="AV30" s="971"/>
      <c r="AW30" s="971"/>
      <c r="AX30" s="971"/>
      <c r="AY30" s="971"/>
      <c r="AZ30" s="1041" t="s">
        <v>532</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1356</v>
      </c>
      <c r="R31" s="1039"/>
      <c r="S31" s="1039"/>
      <c r="T31" s="1039"/>
      <c r="U31" s="1039"/>
      <c r="V31" s="1039">
        <v>1117</v>
      </c>
      <c r="W31" s="1039"/>
      <c r="X31" s="1039"/>
      <c r="Y31" s="1039"/>
      <c r="Z31" s="1039"/>
      <c r="AA31" s="1039">
        <v>239</v>
      </c>
      <c r="AB31" s="1039"/>
      <c r="AC31" s="1039"/>
      <c r="AD31" s="1039"/>
      <c r="AE31" s="1040"/>
      <c r="AF31" s="1035">
        <v>2672</v>
      </c>
      <c r="AG31" s="1036"/>
      <c r="AH31" s="1036"/>
      <c r="AI31" s="1036"/>
      <c r="AJ31" s="1037"/>
      <c r="AK31" s="980">
        <v>548</v>
      </c>
      <c r="AL31" s="971"/>
      <c r="AM31" s="971"/>
      <c r="AN31" s="971"/>
      <c r="AO31" s="971"/>
      <c r="AP31" s="971">
        <v>5071</v>
      </c>
      <c r="AQ31" s="971"/>
      <c r="AR31" s="971"/>
      <c r="AS31" s="971"/>
      <c r="AT31" s="971"/>
      <c r="AU31" s="971">
        <v>61</v>
      </c>
      <c r="AV31" s="971"/>
      <c r="AW31" s="971"/>
      <c r="AX31" s="971"/>
      <c r="AY31" s="971"/>
      <c r="AZ31" s="1041" t="s">
        <v>532</v>
      </c>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779</v>
      </c>
      <c r="R32" s="1039"/>
      <c r="S32" s="1039"/>
      <c r="T32" s="1039"/>
      <c r="U32" s="1039"/>
      <c r="V32" s="1039">
        <v>701</v>
      </c>
      <c r="W32" s="1039"/>
      <c r="X32" s="1039"/>
      <c r="Y32" s="1039"/>
      <c r="Z32" s="1039"/>
      <c r="AA32" s="1039">
        <v>78</v>
      </c>
      <c r="AB32" s="1039"/>
      <c r="AC32" s="1039"/>
      <c r="AD32" s="1039"/>
      <c r="AE32" s="1040"/>
      <c r="AF32" s="1035">
        <v>252</v>
      </c>
      <c r="AG32" s="1036"/>
      <c r="AH32" s="1036"/>
      <c r="AI32" s="1036"/>
      <c r="AJ32" s="1037"/>
      <c r="AK32" s="980">
        <v>482</v>
      </c>
      <c r="AL32" s="971"/>
      <c r="AM32" s="971"/>
      <c r="AN32" s="971"/>
      <c r="AO32" s="971"/>
      <c r="AP32" s="971">
        <v>6272</v>
      </c>
      <c r="AQ32" s="971"/>
      <c r="AR32" s="971"/>
      <c r="AS32" s="971"/>
      <c r="AT32" s="971"/>
      <c r="AU32" s="971">
        <v>6121</v>
      </c>
      <c r="AV32" s="971"/>
      <c r="AW32" s="971"/>
      <c r="AX32" s="971"/>
      <c r="AY32" s="971"/>
      <c r="AZ32" s="1041" t="s">
        <v>532</v>
      </c>
      <c r="BA32" s="1041"/>
      <c r="BB32" s="1041"/>
      <c r="BC32" s="1041"/>
      <c r="BD32" s="1041"/>
      <c r="BE32" s="972" t="s">
        <v>416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76160</v>
      </c>
      <c r="R33" s="1039"/>
      <c r="S33" s="1039"/>
      <c r="T33" s="1039"/>
      <c r="U33" s="1039"/>
      <c r="V33" s="1039">
        <v>69711</v>
      </c>
      <c r="W33" s="1039"/>
      <c r="X33" s="1039"/>
      <c r="Y33" s="1039"/>
      <c r="Z33" s="1039"/>
      <c r="AA33" s="1039">
        <v>6449</v>
      </c>
      <c r="AB33" s="1039"/>
      <c r="AC33" s="1039"/>
      <c r="AD33" s="1039"/>
      <c r="AE33" s="1040"/>
      <c r="AF33" s="1035">
        <v>23438</v>
      </c>
      <c r="AG33" s="1036"/>
      <c r="AH33" s="1036"/>
      <c r="AI33" s="1036"/>
      <c r="AJ33" s="1037"/>
      <c r="AK33" s="980">
        <v>76</v>
      </c>
      <c r="AL33" s="971"/>
      <c r="AM33" s="971"/>
      <c r="AN33" s="971"/>
      <c r="AO33" s="971"/>
      <c r="AP33" s="971" t="s">
        <v>532</v>
      </c>
      <c r="AQ33" s="971"/>
      <c r="AR33" s="971"/>
      <c r="AS33" s="971"/>
      <c r="AT33" s="971"/>
      <c r="AU33" s="971">
        <v>3000</v>
      </c>
      <c r="AV33" s="971"/>
      <c r="AW33" s="971"/>
      <c r="AX33" s="971"/>
      <c r="AY33" s="971"/>
      <c r="AZ33" s="1041" t="s">
        <v>532</v>
      </c>
      <c r="BA33" s="1041"/>
      <c r="BB33" s="1041"/>
      <c r="BC33" s="1041"/>
      <c r="BD33" s="1041"/>
      <c r="BE33" s="972" t="s">
        <v>414</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398</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27052</v>
      </c>
      <c r="AG63" s="959"/>
      <c r="AH63" s="959"/>
      <c r="AI63" s="959"/>
      <c r="AJ63" s="1022"/>
      <c r="AK63" s="1023"/>
      <c r="AL63" s="963"/>
      <c r="AM63" s="963"/>
      <c r="AN63" s="963"/>
      <c r="AO63" s="963"/>
      <c r="AP63" s="959">
        <v>11343</v>
      </c>
      <c r="AQ63" s="959"/>
      <c r="AR63" s="959"/>
      <c r="AS63" s="959"/>
      <c r="AT63" s="959"/>
      <c r="AU63" s="959">
        <v>9182</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424</v>
      </c>
      <c r="W66" s="990"/>
      <c r="X66" s="990"/>
      <c r="Y66" s="990"/>
      <c r="Z66" s="991"/>
      <c r="AA66" s="989" t="s">
        <v>425</v>
      </c>
      <c r="AB66" s="990"/>
      <c r="AC66" s="990"/>
      <c r="AD66" s="990"/>
      <c r="AE66" s="991"/>
      <c r="AF66" s="1009" t="s">
        <v>426</v>
      </c>
      <c r="AG66" s="1010"/>
      <c r="AH66" s="1010"/>
      <c r="AI66" s="1010"/>
      <c r="AJ66" s="1011"/>
      <c r="AK66" s="989" t="s">
        <v>427</v>
      </c>
      <c r="AL66" s="1004"/>
      <c r="AM66" s="1004"/>
      <c r="AN66" s="1004"/>
      <c r="AO66" s="1005"/>
      <c r="AP66" s="989" t="s">
        <v>428</v>
      </c>
      <c r="AQ66" s="990"/>
      <c r="AR66" s="990"/>
      <c r="AS66" s="990"/>
      <c r="AT66" s="991"/>
      <c r="AU66" s="989" t="s">
        <v>429</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4698</v>
      </c>
      <c r="R68" s="982"/>
      <c r="S68" s="982"/>
      <c r="T68" s="982"/>
      <c r="U68" s="982"/>
      <c r="V68" s="982">
        <v>3780</v>
      </c>
      <c r="W68" s="982"/>
      <c r="X68" s="982"/>
      <c r="Y68" s="982"/>
      <c r="Z68" s="982"/>
      <c r="AA68" s="982">
        <v>918</v>
      </c>
      <c r="AB68" s="982"/>
      <c r="AC68" s="982"/>
      <c r="AD68" s="982"/>
      <c r="AE68" s="982"/>
      <c r="AF68" s="982">
        <v>918</v>
      </c>
      <c r="AG68" s="982"/>
      <c r="AH68" s="982"/>
      <c r="AI68" s="982"/>
      <c r="AJ68" s="982"/>
      <c r="AK68" s="982">
        <v>27</v>
      </c>
      <c r="AL68" s="982"/>
      <c r="AM68" s="982"/>
      <c r="AN68" s="982"/>
      <c r="AO68" s="982"/>
      <c r="AP68" s="982" t="s">
        <v>532</v>
      </c>
      <c r="AQ68" s="982"/>
      <c r="AR68" s="982"/>
      <c r="AS68" s="982"/>
      <c r="AT68" s="982"/>
      <c r="AU68" s="982" t="s">
        <v>532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112</v>
      </c>
      <c r="R69" s="971"/>
      <c r="S69" s="971"/>
      <c r="T69" s="971"/>
      <c r="U69" s="971"/>
      <c r="V69" s="971">
        <v>74</v>
      </c>
      <c r="W69" s="971"/>
      <c r="X69" s="971"/>
      <c r="Y69" s="971"/>
      <c r="Z69" s="971"/>
      <c r="AA69" s="971">
        <v>38</v>
      </c>
      <c r="AB69" s="971"/>
      <c r="AC69" s="971"/>
      <c r="AD69" s="971"/>
      <c r="AE69" s="971"/>
      <c r="AF69" s="971">
        <v>38</v>
      </c>
      <c r="AG69" s="971"/>
      <c r="AH69" s="971"/>
      <c r="AI69" s="971"/>
      <c r="AJ69" s="971"/>
      <c r="AK69" s="971" t="s">
        <v>532</v>
      </c>
      <c r="AL69" s="971"/>
      <c r="AM69" s="971"/>
      <c r="AN69" s="971"/>
      <c r="AO69" s="971"/>
      <c r="AP69" s="971" t="s">
        <v>532</v>
      </c>
      <c r="AQ69" s="971"/>
      <c r="AR69" s="971"/>
      <c r="AS69" s="971"/>
      <c r="AT69" s="971"/>
      <c r="AU69" s="971" t="s">
        <v>532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81</v>
      </c>
      <c r="R70" s="971"/>
      <c r="S70" s="971"/>
      <c r="T70" s="971"/>
      <c r="U70" s="971"/>
      <c r="V70" s="971">
        <v>73</v>
      </c>
      <c r="W70" s="971"/>
      <c r="X70" s="971"/>
      <c r="Y70" s="971"/>
      <c r="Z70" s="971"/>
      <c r="AA70" s="971">
        <v>8</v>
      </c>
      <c r="AB70" s="971"/>
      <c r="AC70" s="971"/>
      <c r="AD70" s="971"/>
      <c r="AE70" s="971"/>
      <c r="AF70" s="971">
        <v>8</v>
      </c>
      <c r="AG70" s="971"/>
      <c r="AH70" s="971"/>
      <c r="AI70" s="971"/>
      <c r="AJ70" s="971"/>
      <c r="AK70" s="971" t="s">
        <v>532</v>
      </c>
      <c r="AL70" s="971"/>
      <c r="AM70" s="971"/>
      <c r="AN70" s="971"/>
      <c r="AO70" s="971"/>
      <c r="AP70" s="971" t="s">
        <v>532</v>
      </c>
      <c r="AQ70" s="971"/>
      <c r="AR70" s="971"/>
      <c r="AS70" s="971"/>
      <c r="AT70" s="971"/>
      <c r="AU70" s="971" t="s">
        <v>532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139615</v>
      </c>
      <c r="R71" s="971"/>
      <c r="S71" s="971"/>
      <c r="T71" s="971"/>
      <c r="U71" s="971"/>
      <c r="V71" s="971">
        <v>134963</v>
      </c>
      <c r="W71" s="971"/>
      <c r="X71" s="971"/>
      <c r="Y71" s="971"/>
      <c r="Z71" s="971"/>
      <c r="AA71" s="971">
        <v>4652</v>
      </c>
      <c r="AB71" s="971"/>
      <c r="AC71" s="971"/>
      <c r="AD71" s="971"/>
      <c r="AE71" s="971"/>
      <c r="AF71" s="971">
        <v>4652</v>
      </c>
      <c r="AG71" s="971"/>
      <c r="AH71" s="971"/>
      <c r="AI71" s="971"/>
      <c r="AJ71" s="971"/>
      <c r="AK71" s="971" t="s">
        <v>532</v>
      </c>
      <c r="AL71" s="971"/>
      <c r="AM71" s="971"/>
      <c r="AN71" s="971"/>
      <c r="AO71" s="971"/>
      <c r="AP71" s="971" t="s">
        <v>532</v>
      </c>
      <c r="AQ71" s="971"/>
      <c r="AR71" s="971"/>
      <c r="AS71" s="971"/>
      <c r="AT71" s="971"/>
      <c r="AU71" s="971" t="s">
        <v>532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5616</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532</v>
      </c>
      <c r="CX102" s="953"/>
      <c r="CY102" s="953"/>
      <c r="CZ102" s="953"/>
      <c r="DA102" s="954"/>
      <c r="DB102" s="952" t="s">
        <v>532</v>
      </c>
      <c r="DC102" s="953"/>
      <c r="DD102" s="953"/>
      <c r="DE102" s="953"/>
      <c r="DF102" s="954"/>
      <c r="DG102" s="952" t="s">
        <v>532</v>
      </c>
      <c r="DH102" s="953"/>
      <c r="DI102" s="953"/>
      <c r="DJ102" s="953"/>
      <c r="DK102" s="954"/>
      <c r="DL102" s="952" t="s">
        <v>532</v>
      </c>
      <c r="DM102" s="953"/>
      <c r="DN102" s="953"/>
      <c r="DO102" s="953"/>
      <c r="DP102" s="954"/>
      <c r="DQ102" s="952" t="s">
        <v>532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310</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310</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310</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2778612</v>
      </c>
      <c r="AB110" s="889"/>
      <c r="AC110" s="889"/>
      <c r="AD110" s="889"/>
      <c r="AE110" s="890"/>
      <c r="AF110" s="891">
        <v>2777498</v>
      </c>
      <c r="AG110" s="889"/>
      <c r="AH110" s="889"/>
      <c r="AI110" s="889"/>
      <c r="AJ110" s="890"/>
      <c r="AK110" s="891">
        <v>2681653</v>
      </c>
      <c r="AL110" s="889"/>
      <c r="AM110" s="889"/>
      <c r="AN110" s="889"/>
      <c r="AO110" s="890"/>
      <c r="AP110" s="892">
        <v>21.9</v>
      </c>
      <c r="AQ110" s="893"/>
      <c r="AR110" s="893"/>
      <c r="AS110" s="893"/>
      <c r="AT110" s="894"/>
      <c r="AU110" s="930" t="s">
        <v>75</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26856560</v>
      </c>
      <c r="BR110" s="825"/>
      <c r="BS110" s="825"/>
      <c r="BT110" s="825"/>
      <c r="BU110" s="825"/>
      <c r="BV110" s="825">
        <v>27626566</v>
      </c>
      <c r="BW110" s="825"/>
      <c r="BX110" s="825"/>
      <c r="BY110" s="825"/>
      <c r="BZ110" s="825"/>
      <c r="CA110" s="825">
        <v>28088706</v>
      </c>
      <c r="CB110" s="825"/>
      <c r="CC110" s="825"/>
      <c r="CD110" s="825"/>
      <c r="CE110" s="825"/>
      <c r="CF110" s="863">
        <v>229.6</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447</v>
      </c>
      <c r="DH110" s="825"/>
      <c r="DI110" s="825"/>
      <c r="DJ110" s="825"/>
      <c r="DK110" s="825"/>
      <c r="DL110" s="825" t="s">
        <v>420</v>
      </c>
      <c r="DM110" s="825"/>
      <c r="DN110" s="825"/>
      <c r="DO110" s="825"/>
      <c r="DP110" s="825"/>
      <c r="DQ110" s="825" t="s">
        <v>420</v>
      </c>
      <c r="DR110" s="825"/>
      <c r="DS110" s="825"/>
      <c r="DT110" s="825"/>
      <c r="DU110" s="825"/>
      <c r="DV110" s="826" t="s">
        <v>448</v>
      </c>
      <c r="DW110" s="826"/>
      <c r="DX110" s="826"/>
      <c r="DY110" s="826"/>
      <c r="DZ110" s="827"/>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450</v>
      </c>
      <c r="AB111" s="913"/>
      <c r="AC111" s="913"/>
      <c r="AD111" s="913"/>
      <c r="AE111" s="914"/>
      <c r="AF111" s="915" t="s">
        <v>448</v>
      </c>
      <c r="AG111" s="913"/>
      <c r="AH111" s="913"/>
      <c r="AI111" s="913"/>
      <c r="AJ111" s="914"/>
      <c r="AK111" s="915" t="s">
        <v>448</v>
      </c>
      <c r="AL111" s="913"/>
      <c r="AM111" s="913"/>
      <c r="AN111" s="913"/>
      <c r="AO111" s="914"/>
      <c r="AP111" s="916" t="s">
        <v>420</v>
      </c>
      <c r="AQ111" s="917"/>
      <c r="AR111" s="917"/>
      <c r="AS111" s="917"/>
      <c r="AT111" s="918"/>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450</v>
      </c>
      <c r="BR111" s="817"/>
      <c r="BS111" s="817"/>
      <c r="BT111" s="817"/>
      <c r="BU111" s="817"/>
      <c r="BV111" s="817" t="s">
        <v>452</v>
      </c>
      <c r="BW111" s="817"/>
      <c r="BX111" s="817"/>
      <c r="BY111" s="817"/>
      <c r="BZ111" s="817"/>
      <c r="CA111" s="817" t="s">
        <v>420</v>
      </c>
      <c r="CB111" s="817"/>
      <c r="CC111" s="817"/>
      <c r="CD111" s="817"/>
      <c r="CE111" s="817"/>
      <c r="CF111" s="872" t="s">
        <v>452</v>
      </c>
      <c r="CG111" s="873"/>
      <c r="CH111" s="873"/>
      <c r="CI111" s="873"/>
      <c r="CJ111" s="873"/>
      <c r="CK111" s="927"/>
      <c r="CL111" s="885"/>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420</v>
      </c>
      <c r="DH111" s="817"/>
      <c r="DI111" s="817"/>
      <c r="DJ111" s="817"/>
      <c r="DK111" s="817"/>
      <c r="DL111" s="817" t="s">
        <v>452</v>
      </c>
      <c r="DM111" s="817"/>
      <c r="DN111" s="817"/>
      <c r="DO111" s="817"/>
      <c r="DP111" s="817"/>
      <c r="DQ111" s="817" t="s">
        <v>420</v>
      </c>
      <c r="DR111" s="817"/>
      <c r="DS111" s="817"/>
      <c r="DT111" s="817"/>
      <c r="DU111" s="817"/>
      <c r="DV111" s="794" t="s">
        <v>420</v>
      </c>
      <c r="DW111" s="794"/>
      <c r="DX111" s="794"/>
      <c r="DY111" s="794"/>
      <c r="DZ111" s="795"/>
    </row>
    <row r="112" spans="1:131" s="230" customFormat="1" ht="26.25" customHeight="1" x14ac:dyDescent="0.15">
      <c r="A112" s="919" t="s">
        <v>454</v>
      </c>
      <c r="B112" s="920"/>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420</v>
      </c>
      <c r="AG112" s="780"/>
      <c r="AH112" s="780"/>
      <c r="AI112" s="780"/>
      <c r="AJ112" s="781"/>
      <c r="AK112" s="782" t="s">
        <v>448</v>
      </c>
      <c r="AL112" s="780"/>
      <c r="AM112" s="780"/>
      <c r="AN112" s="780"/>
      <c r="AO112" s="781"/>
      <c r="AP112" s="821" t="s">
        <v>448</v>
      </c>
      <c r="AQ112" s="822"/>
      <c r="AR112" s="822"/>
      <c r="AS112" s="822"/>
      <c r="AT112" s="823"/>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9404306</v>
      </c>
      <c r="BR112" s="817"/>
      <c r="BS112" s="817"/>
      <c r="BT112" s="817"/>
      <c r="BU112" s="817"/>
      <c r="BV112" s="817">
        <v>9290573</v>
      </c>
      <c r="BW112" s="817"/>
      <c r="BX112" s="817"/>
      <c r="BY112" s="817"/>
      <c r="BZ112" s="817"/>
      <c r="CA112" s="817">
        <v>9225959</v>
      </c>
      <c r="CB112" s="817"/>
      <c r="CC112" s="817"/>
      <c r="CD112" s="817"/>
      <c r="CE112" s="817"/>
      <c r="CF112" s="872">
        <v>75.400000000000006</v>
      </c>
      <c r="CG112" s="873"/>
      <c r="CH112" s="873"/>
      <c r="CI112" s="873"/>
      <c r="CJ112" s="873"/>
      <c r="CK112" s="927"/>
      <c r="CL112" s="885"/>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396</v>
      </c>
      <c r="DH112" s="817"/>
      <c r="DI112" s="817"/>
      <c r="DJ112" s="817"/>
      <c r="DK112" s="817"/>
      <c r="DL112" s="817" t="s">
        <v>452</v>
      </c>
      <c r="DM112" s="817"/>
      <c r="DN112" s="817"/>
      <c r="DO112" s="817"/>
      <c r="DP112" s="817"/>
      <c r="DQ112" s="817" t="s">
        <v>447</v>
      </c>
      <c r="DR112" s="817"/>
      <c r="DS112" s="817"/>
      <c r="DT112" s="817"/>
      <c r="DU112" s="817"/>
      <c r="DV112" s="794" t="s">
        <v>420</v>
      </c>
      <c r="DW112" s="794"/>
      <c r="DX112" s="794"/>
      <c r="DY112" s="794"/>
      <c r="DZ112" s="795"/>
    </row>
    <row r="113" spans="1:130" s="230" customFormat="1" ht="26.25" customHeight="1" x14ac:dyDescent="0.15">
      <c r="A113" s="921"/>
      <c r="B113" s="922"/>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348929</v>
      </c>
      <c r="AB113" s="913"/>
      <c r="AC113" s="913"/>
      <c r="AD113" s="913"/>
      <c r="AE113" s="914"/>
      <c r="AF113" s="915">
        <v>360937</v>
      </c>
      <c r="AG113" s="913"/>
      <c r="AH113" s="913"/>
      <c r="AI113" s="913"/>
      <c r="AJ113" s="914"/>
      <c r="AK113" s="915">
        <v>354429</v>
      </c>
      <c r="AL113" s="913"/>
      <c r="AM113" s="913"/>
      <c r="AN113" s="913"/>
      <c r="AO113" s="914"/>
      <c r="AP113" s="916">
        <v>2.9</v>
      </c>
      <c r="AQ113" s="917"/>
      <c r="AR113" s="917"/>
      <c r="AS113" s="917"/>
      <c r="AT113" s="918"/>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420</v>
      </c>
      <c r="BR113" s="817"/>
      <c r="BS113" s="817"/>
      <c r="BT113" s="817"/>
      <c r="BU113" s="817"/>
      <c r="BV113" s="817" t="s">
        <v>420</v>
      </c>
      <c r="BW113" s="817"/>
      <c r="BX113" s="817"/>
      <c r="BY113" s="817"/>
      <c r="BZ113" s="817"/>
      <c r="CA113" s="817" t="s">
        <v>396</v>
      </c>
      <c r="CB113" s="817"/>
      <c r="CC113" s="817"/>
      <c r="CD113" s="817"/>
      <c r="CE113" s="817"/>
      <c r="CF113" s="872" t="s">
        <v>396</v>
      </c>
      <c r="CG113" s="873"/>
      <c r="CH113" s="873"/>
      <c r="CI113" s="873"/>
      <c r="CJ113" s="873"/>
      <c r="CK113" s="927"/>
      <c r="CL113" s="885"/>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452</v>
      </c>
      <c r="DM113" s="780"/>
      <c r="DN113" s="780"/>
      <c r="DO113" s="780"/>
      <c r="DP113" s="781"/>
      <c r="DQ113" s="782" t="s">
        <v>452</v>
      </c>
      <c r="DR113" s="780"/>
      <c r="DS113" s="780"/>
      <c r="DT113" s="780"/>
      <c r="DU113" s="781"/>
      <c r="DV113" s="821" t="s">
        <v>461</v>
      </c>
      <c r="DW113" s="822"/>
      <c r="DX113" s="822"/>
      <c r="DY113" s="822"/>
      <c r="DZ113" s="823"/>
    </row>
    <row r="114" spans="1:130" s="230" customFormat="1" ht="26.25" customHeight="1" x14ac:dyDescent="0.15">
      <c r="A114" s="921"/>
      <c r="B114" s="922"/>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396</v>
      </c>
      <c r="AB114" s="780"/>
      <c r="AC114" s="780"/>
      <c r="AD114" s="780"/>
      <c r="AE114" s="781"/>
      <c r="AF114" s="782" t="s">
        <v>396</v>
      </c>
      <c r="AG114" s="780"/>
      <c r="AH114" s="780"/>
      <c r="AI114" s="780"/>
      <c r="AJ114" s="781"/>
      <c r="AK114" s="782" t="s">
        <v>396</v>
      </c>
      <c r="AL114" s="780"/>
      <c r="AM114" s="780"/>
      <c r="AN114" s="780"/>
      <c r="AO114" s="781"/>
      <c r="AP114" s="821" t="s">
        <v>452</v>
      </c>
      <c r="AQ114" s="822"/>
      <c r="AR114" s="822"/>
      <c r="AS114" s="822"/>
      <c r="AT114" s="823"/>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2935518</v>
      </c>
      <c r="BR114" s="817"/>
      <c r="BS114" s="817"/>
      <c r="BT114" s="817"/>
      <c r="BU114" s="817"/>
      <c r="BV114" s="817">
        <v>2931075</v>
      </c>
      <c r="BW114" s="817"/>
      <c r="BX114" s="817"/>
      <c r="BY114" s="817"/>
      <c r="BZ114" s="817"/>
      <c r="CA114" s="817">
        <v>2917963</v>
      </c>
      <c r="CB114" s="817"/>
      <c r="CC114" s="817"/>
      <c r="CD114" s="817"/>
      <c r="CE114" s="817"/>
      <c r="CF114" s="872">
        <v>23.8</v>
      </c>
      <c r="CG114" s="873"/>
      <c r="CH114" s="873"/>
      <c r="CI114" s="873"/>
      <c r="CJ114" s="873"/>
      <c r="CK114" s="927"/>
      <c r="CL114" s="885"/>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420</v>
      </c>
      <c r="DH114" s="780"/>
      <c r="DI114" s="780"/>
      <c r="DJ114" s="780"/>
      <c r="DK114" s="781"/>
      <c r="DL114" s="782" t="s">
        <v>396</v>
      </c>
      <c r="DM114" s="780"/>
      <c r="DN114" s="780"/>
      <c r="DO114" s="780"/>
      <c r="DP114" s="781"/>
      <c r="DQ114" s="782" t="s">
        <v>461</v>
      </c>
      <c r="DR114" s="780"/>
      <c r="DS114" s="780"/>
      <c r="DT114" s="780"/>
      <c r="DU114" s="781"/>
      <c r="DV114" s="821" t="s">
        <v>420</v>
      </c>
      <c r="DW114" s="822"/>
      <c r="DX114" s="822"/>
      <c r="DY114" s="822"/>
      <c r="DZ114" s="823"/>
    </row>
    <row r="115" spans="1:130" s="230" customFormat="1" ht="26.25" customHeight="1" x14ac:dyDescent="0.15">
      <c r="A115" s="921"/>
      <c r="B115" s="922"/>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396</v>
      </c>
      <c r="AB115" s="913"/>
      <c r="AC115" s="913"/>
      <c r="AD115" s="913"/>
      <c r="AE115" s="914"/>
      <c r="AF115" s="915" t="s">
        <v>396</v>
      </c>
      <c r="AG115" s="913"/>
      <c r="AH115" s="913"/>
      <c r="AI115" s="913"/>
      <c r="AJ115" s="914"/>
      <c r="AK115" s="915" t="s">
        <v>396</v>
      </c>
      <c r="AL115" s="913"/>
      <c r="AM115" s="913"/>
      <c r="AN115" s="913"/>
      <c r="AO115" s="914"/>
      <c r="AP115" s="916" t="s">
        <v>461</v>
      </c>
      <c r="AQ115" s="917"/>
      <c r="AR115" s="917"/>
      <c r="AS115" s="917"/>
      <c r="AT115" s="918"/>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452</v>
      </c>
      <c r="BR115" s="817"/>
      <c r="BS115" s="817"/>
      <c r="BT115" s="817"/>
      <c r="BU115" s="817"/>
      <c r="BV115" s="817" t="s">
        <v>420</v>
      </c>
      <c r="BW115" s="817"/>
      <c r="BX115" s="817"/>
      <c r="BY115" s="817"/>
      <c r="BZ115" s="817"/>
      <c r="CA115" s="817" t="s">
        <v>450</v>
      </c>
      <c r="CB115" s="817"/>
      <c r="CC115" s="817"/>
      <c r="CD115" s="817"/>
      <c r="CE115" s="817"/>
      <c r="CF115" s="872" t="s">
        <v>450</v>
      </c>
      <c r="CG115" s="873"/>
      <c r="CH115" s="873"/>
      <c r="CI115" s="873"/>
      <c r="CJ115" s="873"/>
      <c r="CK115" s="927"/>
      <c r="CL115" s="885"/>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420</v>
      </c>
      <c r="DH115" s="780"/>
      <c r="DI115" s="780"/>
      <c r="DJ115" s="780"/>
      <c r="DK115" s="781"/>
      <c r="DL115" s="782" t="s">
        <v>448</v>
      </c>
      <c r="DM115" s="780"/>
      <c r="DN115" s="780"/>
      <c r="DO115" s="780"/>
      <c r="DP115" s="781"/>
      <c r="DQ115" s="782" t="s">
        <v>450</v>
      </c>
      <c r="DR115" s="780"/>
      <c r="DS115" s="780"/>
      <c r="DT115" s="780"/>
      <c r="DU115" s="781"/>
      <c r="DV115" s="821" t="s">
        <v>420</v>
      </c>
      <c r="DW115" s="822"/>
      <c r="DX115" s="822"/>
      <c r="DY115" s="822"/>
      <c r="DZ115" s="823"/>
    </row>
    <row r="116" spans="1:130" s="230" customFormat="1" ht="26.25" customHeight="1" x14ac:dyDescent="0.15">
      <c r="A116" s="923"/>
      <c r="B116" s="924"/>
      <c r="C116" s="819" t="s">
        <v>468</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461</v>
      </c>
      <c r="AB116" s="780"/>
      <c r="AC116" s="780"/>
      <c r="AD116" s="780"/>
      <c r="AE116" s="781"/>
      <c r="AF116" s="782" t="s">
        <v>420</v>
      </c>
      <c r="AG116" s="780"/>
      <c r="AH116" s="780"/>
      <c r="AI116" s="780"/>
      <c r="AJ116" s="781"/>
      <c r="AK116" s="782" t="s">
        <v>448</v>
      </c>
      <c r="AL116" s="780"/>
      <c r="AM116" s="780"/>
      <c r="AN116" s="780"/>
      <c r="AO116" s="781"/>
      <c r="AP116" s="821" t="s">
        <v>420</v>
      </c>
      <c r="AQ116" s="822"/>
      <c r="AR116" s="822"/>
      <c r="AS116" s="822"/>
      <c r="AT116" s="823"/>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420</v>
      </c>
      <c r="BW116" s="817"/>
      <c r="BX116" s="817"/>
      <c r="BY116" s="817"/>
      <c r="BZ116" s="817"/>
      <c r="CA116" s="817" t="s">
        <v>450</v>
      </c>
      <c r="CB116" s="817"/>
      <c r="CC116" s="817"/>
      <c r="CD116" s="817"/>
      <c r="CE116" s="817"/>
      <c r="CF116" s="872" t="s">
        <v>420</v>
      </c>
      <c r="CG116" s="873"/>
      <c r="CH116" s="873"/>
      <c r="CI116" s="873"/>
      <c r="CJ116" s="873"/>
      <c r="CK116" s="927"/>
      <c r="CL116" s="885"/>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420</v>
      </c>
      <c r="DM116" s="780"/>
      <c r="DN116" s="780"/>
      <c r="DO116" s="780"/>
      <c r="DP116" s="781"/>
      <c r="DQ116" s="782" t="s">
        <v>448</v>
      </c>
      <c r="DR116" s="780"/>
      <c r="DS116" s="780"/>
      <c r="DT116" s="780"/>
      <c r="DU116" s="781"/>
      <c r="DV116" s="821" t="s">
        <v>448</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471</v>
      </c>
      <c r="Z117" s="897"/>
      <c r="AA117" s="902">
        <v>3127541</v>
      </c>
      <c r="AB117" s="903"/>
      <c r="AC117" s="903"/>
      <c r="AD117" s="903"/>
      <c r="AE117" s="904"/>
      <c r="AF117" s="905">
        <v>3138435</v>
      </c>
      <c r="AG117" s="903"/>
      <c r="AH117" s="903"/>
      <c r="AI117" s="903"/>
      <c r="AJ117" s="904"/>
      <c r="AK117" s="905">
        <v>3036082</v>
      </c>
      <c r="AL117" s="903"/>
      <c r="AM117" s="903"/>
      <c r="AN117" s="903"/>
      <c r="AO117" s="904"/>
      <c r="AP117" s="906"/>
      <c r="AQ117" s="907"/>
      <c r="AR117" s="907"/>
      <c r="AS117" s="907"/>
      <c r="AT117" s="908"/>
      <c r="AU117" s="932"/>
      <c r="AV117" s="933"/>
      <c r="AW117" s="933"/>
      <c r="AX117" s="933"/>
      <c r="AY117" s="933"/>
      <c r="AZ117" s="860" t="s">
        <v>472</v>
      </c>
      <c r="BA117" s="861"/>
      <c r="BB117" s="861"/>
      <c r="BC117" s="861"/>
      <c r="BD117" s="861"/>
      <c r="BE117" s="861"/>
      <c r="BF117" s="861"/>
      <c r="BG117" s="861"/>
      <c r="BH117" s="861"/>
      <c r="BI117" s="861"/>
      <c r="BJ117" s="861"/>
      <c r="BK117" s="861"/>
      <c r="BL117" s="861"/>
      <c r="BM117" s="861"/>
      <c r="BN117" s="861"/>
      <c r="BO117" s="861"/>
      <c r="BP117" s="862"/>
      <c r="BQ117" s="816" t="s">
        <v>420</v>
      </c>
      <c r="BR117" s="817"/>
      <c r="BS117" s="817"/>
      <c r="BT117" s="817"/>
      <c r="BU117" s="817"/>
      <c r="BV117" s="817" t="s">
        <v>448</v>
      </c>
      <c r="BW117" s="817"/>
      <c r="BX117" s="817"/>
      <c r="BY117" s="817"/>
      <c r="BZ117" s="817"/>
      <c r="CA117" s="817" t="s">
        <v>447</v>
      </c>
      <c r="CB117" s="817"/>
      <c r="CC117" s="817"/>
      <c r="CD117" s="817"/>
      <c r="CE117" s="817"/>
      <c r="CF117" s="872" t="s">
        <v>450</v>
      </c>
      <c r="CG117" s="873"/>
      <c r="CH117" s="873"/>
      <c r="CI117" s="873"/>
      <c r="CJ117" s="873"/>
      <c r="CK117" s="927"/>
      <c r="CL117" s="885"/>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447</v>
      </c>
      <c r="DM117" s="780"/>
      <c r="DN117" s="780"/>
      <c r="DO117" s="780"/>
      <c r="DP117" s="781"/>
      <c r="DQ117" s="782" t="s">
        <v>396</v>
      </c>
      <c r="DR117" s="780"/>
      <c r="DS117" s="780"/>
      <c r="DT117" s="780"/>
      <c r="DU117" s="781"/>
      <c r="DV117" s="821" t="s">
        <v>447</v>
      </c>
      <c r="DW117" s="822"/>
      <c r="DX117" s="822"/>
      <c r="DY117" s="822"/>
      <c r="DZ117" s="823"/>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310</v>
      </c>
      <c r="AL118" s="896"/>
      <c r="AM118" s="896"/>
      <c r="AN118" s="896"/>
      <c r="AO118" s="897"/>
      <c r="AP118" s="899" t="s">
        <v>441</v>
      </c>
      <c r="AQ118" s="900"/>
      <c r="AR118" s="900"/>
      <c r="AS118" s="900"/>
      <c r="AT118" s="901"/>
      <c r="AU118" s="932"/>
      <c r="AV118" s="933"/>
      <c r="AW118" s="933"/>
      <c r="AX118" s="933"/>
      <c r="AY118" s="933"/>
      <c r="AZ118" s="818" t="s">
        <v>474</v>
      </c>
      <c r="BA118" s="819"/>
      <c r="BB118" s="819"/>
      <c r="BC118" s="819"/>
      <c r="BD118" s="819"/>
      <c r="BE118" s="819"/>
      <c r="BF118" s="819"/>
      <c r="BG118" s="819"/>
      <c r="BH118" s="819"/>
      <c r="BI118" s="819"/>
      <c r="BJ118" s="819"/>
      <c r="BK118" s="819"/>
      <c r="BL118" s="819"/>
      <c r="BM118" s="819"/>
      <c r="BN118" s="819"/>
      <c r="BO118" s="819"/>
      <c r="BP118" s="820"/>
      <c r="BQ118" s="856" t="s">
        <v>420</v>
      </c>
      <c r="BR118" s="857"/>
      <c r="BS118" s="857"/>
      <c r="BT118" s="857"/>
      <c r="BU118" s="857"/>
      <c r="BV118" s="857" t="s">
        <v>448</v>
      </c>
      <c r="BW118" s="857"/>
      <c r="BX118" s="857"/>
      <c r="BY118" s="857"/>
      <c r="BZ118" s="857"/>
      <c r="CA118" s="857" t="s">
        <v>420</v>
      </c>
      <c r="CB118" s="857"/>
      <c r="CC118" s="857"/>
      <c r="CD118" s="857"/>
      <c r="CE118" s="857"/>
      <c r="CF118" s="872" t="s">
        <v>420</v>
      </c>
      <c r="CG118" s="873"/>
      <c r="CH118" s="873"/>
      <c r="CI118" s="873"/>
      <c r="CJ118" s="873"/>
      <c r="CK118" s="927"/>
      <c r="CL118" s="885"/>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420</v>
      </c>
      <c r="DH118" s="780"/>
      <c r="DI118" s="780"/>
      <c r="DJ118" s="780"/>
      <c r="DK118" s="781"/>
      <c r="DL118" s="782" t="s">
        <v>420</v>
      </c>
      <c r="DM118" s="780"/>
      <c r="DN118" s="780"/>
      <c r="DO118" s="780"/>
      <c r="DP118" s="781"/>
      <c r="DQ118" s="782" t="s">
        <v>420</v>
      </c>
      <c r="DR118" s="780"/>
      <c r="DS118" s="780"/>
      <c r="DT118" s="780"/>
      <c r="DU118" s="781"/>
      <c r="DV118" s="821" t="s">
        <v>420</v>
      </c>
      <c r="DW118" s="822"/>
      <c r="DX118" s="822"/>
      <c r="DY118" s="822"/>
      <c r="DZ118" s="823"/>
    </row>
    <row r="119" spans="1:130" s="230" customFormat="1" ht="26.25" customHeight="1" x14ac:dyDescent="0.15">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420</v>
      </c>
      <c r="AB119" s="889"/>
      <c r="AC119" s="889"/>
      <c r="AD119" s="889"/>
      <c r="AE119" s="890"/>
      <c r="AF119" s="891" t="s">
        <v>420</v>
      </c>
      <c r="AG119" s="889"/>
      <c r="AH119" s="889"/>
      <c r="AI119" s="889"/>
      <c r="AJ119" s="890"/>
      <c r="AK119" s="891" t="s">
        <v>420</v>
      </c>
      <c r="AL119" s="889"/>
      <c r="AM119" s="889"/>
      <c r="AN119" s="889"/>
      <c r="AO119" s="890"/>
      <c r="AP119" s="892" t="s">
        <v>396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476</v>
      </c>
      <c r="BP119" s="855"/>
      <c r="BQ119" s="856">
        <v>39196384</v>
      </c>
      <c r="BR119" s="857"/>
      <c r="BS119" s="857"/>
      <c r="BT119" s="857"/>
      <c r="BU119" s="857"/>
      <c r="BV119" s="857">
        <v>39848214</v>
      </c>
      <c r="BW119" s="857"/>
      <c r="BX119" s="857"/>
      <c r="BY119" s="857"/>
      <c r="BZ119" s="857"/>
      <c r="CA119" s="857">
        <v>40232628</v>
      </c>
      <c r="CB119" s="857"/>
      <c r="CC119" s="857"/>
      <c r="CD119" s="857"/>
      <c r="CE119" s="857"/>
      <c r="CF119" s="748"/>
      <c r="CG119" s="749"/>
      <c r="CH119" s="749"/>
      <c r="CI119" s="749"/>
      <c r="CJ119" s="853"/>
      <c r="CK119" s="928"/>
      <c r="CL119" s="887"/>
      <c r="CM119" s="818" t="s">
        <v>477</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450</v>
      </c>
      <c r="DH119" s="764"/>
      <c r="DI119" s="764"/>
      <c r="DJ119" s="764"/>
      <c r="DK119" s="765"/>
      <c r="DL119" s="766" t="s">
        <v>450</v>
      </c>
      <c r="DM119" s="764"/>
      <c r="DN119" s="764"/>
      <c r="DO119" s="764"/>
      <c r="DP119" s="765"/>
      <c r="DQ119" s="766" t="s">
        <v>396</v>
      </c>
      <c r="DR119" s="764"/>
      <c r="DS119" s="764"/>
      <c r="DT119" s="764"/>
      <c r="DU119" s="765"/>
      <c r="DV119" s="828" t="s">
        <v>450</v>
      </c>
      <c r="DW119" s="829"/>
      <c r="DX119" s="829"/>
      <c r="DY119" s="829"/>
      <c r="DZ119" s="830"/>
    </row>
    <row r="120" spans="1:130" s="230" customFormat="1" ht="26.25" customHeight="1" x14ac:dyDescent="0.15">
      <c r="A120" s="884"/>
      <c r="B120" s="885"/>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396</v>
      </c>
      <c r="AG120" s="780"/>
      <c r="AH120" s="780"/>
      <c r="AI120" s="780"/>
      <c r="AJ120" s="781"/>
      <c r="AK120" s="782" t="s">
        <v>450</v>
      </c>
      <c r="AL120" s="780"/>
      <c r="AM120" s="780"/>
      <c r="AN120" s="780"/>
      <c r="AO120" s="781"/>
      <c r="AP120" s="821" t="s">
        <v>396</v>
      </c>
      <c r="AQ120" s="822"/>
      <c r="AR120" s="822"/>
      <c r="AS120" s="822"/>
      <c r="AT120" s="823"/>
      <c r="AU120" s="874" t="s">
        <v>478</v>
      </c>
      <c r="AV120" s="875"/>
      <c r="AW120" s="875"/>
      <c r="AX120" s="875"/>
      <c r="AY120" s="876"/>
      <c r="AZ120" s="840" t="s">
        <v>479</v>
      </c>
      <c r="BA120" s="808"/>
      <c r="BB120" s="808"/>
      <c r="BC120" s="808"/>
      <c r="BD120" s="808"/>
      <c r="BE120" s="808"/>
      <c r="BF120" s="808"/>
      <c r="BG120" s="808"/>
      <c r="BH120" s="808"/>
      <c r="BI120" s="808"/>
      <c r="BJ120" s="808"/>
      <c r="BK120" s="808"/>
      <c r="BL120" s="808"/>
      <c r="BM120" s="808"/>
      <c r="BN120" s="808"/>
      <c r="BO120" s="808"/>
      <c r="BP120" s="809"/>
      <c r="BQ120" s="841">
        <v>5082725</v>
      </c>
      <c r="BR120" s="825"/>
      <c r="BS120" s="825"/>
      <c r="BT120" s="825"/>
      <c r="BU120" s="825"/>
      <c r="BV120" s="825">
        <v>9863110</v>
      </c>
      <c r="BW120" s="825"/>
      <c r="BX120" s="825"/>
      <c r="BY120" s="825"/>
      <c r="BZ120" s="825"/>
      <c r="CA120" s="825">
        <v>10284823</v>
      </c>
      <c r="CB120" s="825"/>
      <c r="CC120" s="825"/>
      <c r="CD120" s="825"/>
      <c r="CE120" s="825"/>
      <c r="CF120" s="863">
        <v>84.1</v>
      </c>
      <c r="CG120" s="864"/>
      <c r="CH120" s="864"/>
      <c r="CI120" s="864"/>
      <c r="CJ120" s="864"/>
      <c r="CK120" s="865" t="s">
        <v>480</v>
      </c>
      <c r="CL120" s="832"/>
      <c r="CM120" s="832"/>
      <c r="CN120" s="832"/>
      <c r="CO120" s="833"/>
      <c r="CP120" s="869" t="s">
        <v>481</v>
      </c>
      <c r="CQ120" s="870"/>
      <c r="CR120" s="870"/>
      <c r="CS120" s="870"/>
      <c r="CT120" s="870"/>
      <c r="CU120" s="870"/>
      <c r="CV120" s="870"/>
      <c r="CW120" s="870"/>
      <c r="CX120" s="870"/>
      <c r="CY120" s="870"/>
      <c r="CZ120" s="870"/>
      <c r="DA120" s="870"/>
      <c r="DB120" s="870"/>
      <c r="DC120" s="870"/>
      <c r="DD120" s="870"/>
      <c r="DE120" s="870"/>
      <c r="DF120" s="871"/>
      <c r="DG120" s="841">
        <v>6342456</v>
      </c>
      <c r="DH120" s="825"/>
      <c r="DI120" s="825"/>
      <c r="DJ120" s="825"/>
      <c r="DK120" s="825"/>
      <c r="DL120" s="825">
        <v>6223720</v>
      </c>
      <c r="DM120" s="825"/>
      <c r="DN120" s="825"/>
      <c r="DO120" s="825"/>
      <c r="DP120" s="825"/>
      <c r="DQ120" s="825">
        <v>6121203</v>
      </c>
      <c r="DR120" s="825"/>
      <c r="DS120" s="825"/>
      <c r="DT120" s="825"/>
      <c r="DU120" s="825"/>
      <c r="DV120" s="826">
        <v>50</v>
      </c>
      <c r="DW120" s="826"/>
      <c r="DX120" s="826"/>
      <c r="DY120" s="826"/>
      <c r="DZ120" s="827"/>
    </row>
    <row r="121" spans="1:130" s="230" customFormat="1" ht="26.25" customHeight="1" x14ac:dyDescent="0.15">
      <c r="A121" s="884"/>
      <c r="B121" s="885"/>
      <c r="C121" s="860" t="s">
        <v>482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450</v>
      </c>
      <c r="AB121" s="780"/>
      <c r="AC121" s="780"/>
      <c r="AD121" s="780"/>
      <c r="AE121" s="781"/>
      <c r="AF121" s="782" t="s">
        <v>450</v>
      </c>
      <c r="AG121" s="780"/>
      <c r="AH121" s="780"/>
      <c r="AI121" s="780"/>
      <c r="AJ121" s="781"/>
      <c r="AK121" s="782" t="s">
        <v>450</v>
      </c>
      <c r="AL121" s="780"/>
      <c r="AM121" s="780"/>
      <c r="AN121" s="780"/>
      <c r="AO121" s="781"/>
      <c r="AP121" s="821" t="s">
        <v>450</v>
      </c>
      <c r="AQ121" s="822"/>
      <c r="AR121" s="822"/>
      <c r="AS121" s="822"/>
      <c r="AT121" s="823"/>
      <c r="AU121" s="877"/>
      <c r="AV121" s="878"/>
      <c r="AW121" s="878"/>
      <c r="AX121" s="878"/>
      <c r="AY121" s="879"/>
      <c r="AZ121" s="815" t="s">
        <v>483</v>
      </c>
      <c r="BA121" s="752"/>
      <c r="BB121" s="752"/>
      <c r="BC121" s="752"/>
      <c r="BD121" s="752"/>
      <c r="BE121" s="752"/>
      <c r="BF121" s="752"/>
      <c r="BG121" s="752"/>
      <c r="BH121" s="752"/>
      <c r="BI121" s="752"/>
      <c r="BJ121" s="752"/>
      <c r="BK121" s="752"/>
      <c r="BL121" s="752"/>
      <c r="BM121" s="752"/>
      <c r="BN121" s="752"/>
      <c r="BO121" s="752"/>
      <c r="BP121" s="753"/>
      <c r="BQ121" s="816">
        <v>508989</v>
      </c>
      <c r="BR121" s="817"/>
      <c r="BS121" s="817"/>
      <c r="BT121" s="817"/>
      <c r="BU121" s="817"/>
      <c r="BV121" s="817">
        <v>497781</v>
      </c>
      <c r="BW121" s="817"/>
      <c r="BX121" s="817"/>
      <c r="BY121" s="817"/>
      <c r="BZ121" s="817"/>
      <c r="CA121" s="817">
        <v>487270</v>
      </c>
      <c r="CB121" s="817"/>
      <c r="CC121" s="817"/>
      <c r="CD121" s="817"/>
      <c r="CE121" s="817"/>
      <c r="CF121" s="872">
        <v>4</v>
      </c>
      <c r="CG121" s="873"/>
      <c r="CH121" s="873"/>
      <c r="CI121" s="873"/>
      <c r="CJ121" s="873"/>
      <c r="CK121" s="866"/>
      <c r="CL121" s="835"/>
      <c r="CM121" s="835"/>
      <c r="CN121" s="835"/>
      <c r="CO121" s="836"/>
      <c r="CP121" s="844" t="s">
        <v>484</v>
      </c>
      <c r="CQ121" s="845"/>
      <c r="CR121" s="845"/>
      <c r="CS121" s="845"/>
      <c r="CT121" s="845"/>
      <c r="CU121" s="845"/>
      <c r="CV121" s="845"/>
      <c r="CW121" s="845"/>
      <c r="CX121" s="845"/>
      <c r="CY121" s="845"/>
      <c r="CZ121" s="845"/>
      <c r="DA121" s="845"/>
      <c r="DB121" s="845"/>
      <c r="DC121" s="845"/>
      <c r="DD121" s="845"/>
      <c r="DE121" s="845"/>
      <c r="DF121" s="846"/>
      <c r="DG121" s="816">
        <v>3000000</v>
      </c>
      <c r="DH121" s="817"/>
      <c r="DI121" s="817"/>
      <c r="DJ121" s="817"/>
      <c r="DK121" s="817"/>
      <c r="DL121" s="817">
        <v>3000000</v>
      </c>
      <c r="DM121" s="817"/>
      <c r="DN121" s="817"/>
      <c r="DO121" s="817"/>
      <c r="DP121" s="817"/>
      <c r="DQ121" s="817">
        <v>3000000</v>
      </c>
      <c r="DR121" s="817"/>
      <c r="DS121" s="817"/>
      <c r="DT121" s="817"/>
      <c r="DU121" s="817"/>
      <c r="DV121" s="794">
        <v>24.5</v>
      </c>
      <c r="DW121" s="794"/>
      <c r="DX121" s="794"/>
      <c r="DY121" s="794"/>
      <c r="DZ121" s="795"/>
    </row>
    <row r="122" spans="1:130" s="230" customFormat="1" ht="26.25" customHeight="1" x14ac:dyDescent="0.15">
      <c r="A122" s="884"/>
      <c r="B122" s="885"/>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450</v>
      </c>
      <c r="AG122" s="780"/>
      <c r="AH122" s="780"/>
      <c r="AI122" s="780"/>
      <c r="AJ122" s="781"/>
      <c r="AK122" s="782" t="s">
        <v>450</v>
      </c>
      <c r="AL122" s="780"/>
      <c r="AM122" s="780"/>
      <c r="AN122" s="780"/>
      <c r="AO122" s="781"/>
      <c r="AP122" s="821" t="s">
        <v>450</v>
      </c>
      <c r="AQ122" s="822"/>
      <c r="AR122" s="822"/>
      <c r="AS122" s="822"/>
      <c r="AT122" s="823"/>
      <c r="AU122" s="877"/>
      <c r="AV122" s="878"/>
      <c r="AW122" s="878"/>
      <c r="AX122" s="878"/>
      <c r="AY122" s="879"/>
      <c r="AZ122" s="818" t="s">
        <v>485</v>
      </c>
      <c r="BA122" s="819"/>
      <c r="BB122" s="819"/>
      <c r="BC122" s="819"/>
      <c r="BD122" s="819"/>
      <c r="BE122" s="819"/>
      <c r="BF122" s="819"/>
      <c r="BG122" s="819"/>
      <c r="BH122" s="819"/>
      <c r="BI122" s="819"/>
      <c r="BJ122" s="819"/>
      <c r="BK122" s="819"/>
      <c r="BL122" s="819"/>
      <c r="BM122" s="819"/>
      <c r="BN122" s="819"/>
      <c r="BO122" s="819"/>
      <c r="BP122" s="820"/>
      <c r="BQ122" s="856">
        <v>18127419</v>
      </c>
      <c r="BR122" s="857"/>
      <c r="BS122" s="857"/>
      <c r="BT122" s="857"/>
      <c r="BU122" s="857"/>
      <c r="BV122" s="857">
        <v>18363920</v>
      </c>
      <c r="BW122" s="857"/>
      <c r="BX122" s="857"/>
      <c r="BY122" s="857"/>
      <c r="BZ122" s="857"/>
      <c r="CA122" s="857">
        <v>18475783</v>
      </c>
      <c r="CB122" s="857"/>
      <c r="CC122" s="857"/>
      <c r="CD122" s="857"/>
      <c r="CE122" s="857"/>
      <c r="CF122" s="858">
        <v>151</v>
      </c>
      <c r="CG122" s="859"/>
      <c r="CH122" s="859"/>
      <c r="CI122" s="859"/>
      <c r="CJ122" s="859"/>
      <c r="CK122" s="866"/>
      <c r="CL122" s="835"/>
      <c r="CM122" s="835"/>
      <c r="CN122" s="835"/>
      <c r="CO122" s="836"/>
      <c r="CP122" s="844" t="s">
        <v>486</v>
      </c>
      <c r="CQ122" s="845"/>
      <c r="CR122" s="845"/>
      <c r="CS122" s="845"/>
      <c r="CT122" s="845"/>
      <c r="CU122" s="845"/>
      <c r="CV122" s="845"/>
      <c r="CW122" s="845"/>
      <c r="CX122" s="845"/>
      <c r="CY122" s="845"/>
      <c r="CZ122" s="845"/>
      <c r="DA122" s="845"/>
      <c r="DB122" s="845"/>
      <c r="DC122" s="845"/>
      <c r="DD122" s="845"/>
      <c r="DE122" s="845"/>
      <c r="DF122" s="846"/>
      <c r="DG122" s="816">
        <v>61850</v>
      </c>
      <c r="DH122" s="817"/>
      <c r="DI122" s="817"/>
      <c r="DJ122" s="817"/>
      <c r="DK122" s="817"/>
      <c r="DL122" s="817">
        <v>66853</v>
      </c>
      <c r="DM122" s="817"/>
      <c r="DN122" s="817"/>
      <c r="DO122" s="817"/>
      <c r="DP122" s="817"/>
      <c r="DQ122" s="817">
        <v>60854</v>
      </c>
      <c r="DR122" s="817"/>
      <c r="DS122" s="817"/>
      <c r="DT122" s="817"/>
      <c r="DU122" s="817"/>
      <c r="DV122" s="794">
        <v>0.5</v>
      </c>
      <c r="DW122" s="794"/>
      <c r="DX122" s="794"/>
      <c r="DY122" s="794"/>
      <c r="DZ122" s="795"/>
    </row>
    <row r="123" spans="1:130" s="230" customFormat="1" ht="26.25" customHeight="1" x14ac:dyDescent="0.15">
      <c r="A123" s="884"/>
      <c r="B123" s="885"/>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448</v>
      </c>
      <c r="AG123" s="780"/>
      <c r="AH123" s="780"/>
      <c r="AI123" s="780"/>
      <c r="AJ123" s="781"/>
      <c r="AK123" s="782" t="s">
        <v>420</v>
      </c>
      <c r="AL123" s="780"/>
      <c r="AM123" s="780"/>
      <c r="AN123" s="780"/>
      <c r="AO123" s="781"/>
      <c r="AP123" s="821" t="s">
        <v>396</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487</v>
      </c>
      <c r="BP123" s="855"/>
      <c r="BQ123" s="851">
        <v>23719133</v>
      </c>
      <c r="BR123" s="852"/>
      <c r="BS123" s="852"/>
      <c r="BT123" s="852"/>
      <c r="BU123" s="852"/>
      <c r="BV123" s="852">
        <v>28724811</v>
      </c>
      <c r="BW123" s="852"/>
      <c r="BX123" s="852"/>
      <c r="BY123" s="852"/>
      <c r="BZ123" s="852"/>
      <c r="CA123" s="852">
        <v>29247876</v>
      </c>
      <c r="CB123" s="852"/>
      <c r="CC123" s="852"/>
      <c r="CD123" s="852"/>
      <c r="CE123" s="852"/>
      <c r="CF123" s="748"/>
      <c r="CG123" s="749"/>
      <c r="CH123" s="749"/>
      <c r="CI123" s="749"/>
      <c r="CJ123" s="853"/>
      <c r="CK123" s="866"/>
      <c r="CL123" s="835"/>
      <c r="CM123" s="835"/>
      <c r="CN123" s="835"/>
      <c r="CO123" s="836"/>
      <c r="CP123" s="844" t="s">
        <v>488</v>
      </c>
      <c r="CQ123" s="845"/>
      <c r="CR123" s="845"/>
      <c r="CS123" s="845"/>
      <c r="CT123" s="845"/>
      <c r="CU123" s="845"/>
      <c r="CV123" s="845"/>
      <c r="CW123" s="845"/>
      <c r="CX123" s="845"/>
      <c r="CY123" s="845"/>
      <c r="CZ123" s="845"/>
      <c r="DA123" s="845"/>
      <c r="DB123" s="845"/>
      <c r="DC123" s="845"/>
      <c r="DD123" s="845"/>
      <c r="DE123" s="845"/>
      <c r="DF123" s="846"/>
      <c r="DG123" s="779" t="s">
        <v>448</v>
      </c>
      <c r="DH123" s="780"/>
      <c r="DI123" s="780"/>
      <c r="DJ123" s="780"/>
      <c r="DK123" s="781"/>
      <c r="DL123" s="782" t="s">
        <v>420</v>
      </c>
      <c r="DM123" s="780"/>
      <c r="DN123" s="780"/>
      <c r="DO123" s="780"/>
      <c r="DP123" s="781"/>
      <c r="DQ123" s="782" t="s">
        <v>448</v>
      </c>
      <c r="DR123" s="780"/>
      <c r="DS123" s="780"/>
      <c r="DT123" s="780"/>
      <c r="DU123" s="781"/>
      <c r="DV123" s="821" t="s">
        <v>448</v>
      </c>
      <c r="DW123" s="822"/>
      <c r="DX123" s="822"/>
      <c r="DY123" s="822"/>
      <c r="DZ123" s="823"/>
    </row>
    <row r="124" spans="1:130" s="230" customFormat="1" ht="26.25" customHeight="1" thickBot="1" x14ac:dyDescent="0.2">
      <c r="A124" s="884"/>
      <c r="B124" s="885"/>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448</v>
      </c>
      <c r="AG124" s="780"/>
      <c r="AH124" s="780"/>
      <c r="AI124" s="780"/>
      <c r="AJ124" s="781"/>
      <c r="AK124" s="782" t="s">
        <v>448</v>
      </c>
      <c r="AL124" s="780"/>
      <c r="AM124" s="780"/>
      <c r="AN124" s="780"/>
      <c r="AO124" s="781"/>
      <c r="AP124" s="821" t="s">
        <v>448</v>
      </c>
      <c r="AQ124" s="822"/>
      <c r="AR124" s="822"/>
      <c r="AS124" s="822"/>
      <c r="AT124" s="823"/>
      <c r="AU124" s="847" t="s">
        <v>489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127.7</v>
      </c>
      <c r="BR124" s="842"/>
      <c r="BS124" s="842"/>
      <c r="BT124" s="842"/>
      <c r="BU124" s="842"/>
      <c r="BV124" s="842">
        <v>87.6</v>
      </c>
      <c r="BW124" s="842"/>
      <c r="BX124" s="842"/>
      <c r="BY124" s="842"/>
      <c r="BZ124" s="842"/>
      <c r="CA124" s="842">
        <v>89.7</v>
      </c>
      <c r="CB124" s="842"/>
      <c r="CC124" s="842"/>
      <c r="CD124" s="842"/>
      <c r="CE124" s="842"/>
      <c r="CF124" s="726"/>
      <c r="CG124" s="727"/>
      <c r="CH124" s="727"/>
      <c r="CI124" s="727"/>
      <c r="CJ124" s="843"/>
      <c r="CK124" s="867"/>
      <c r="CL124" s="867"/>
      <c r="CM124" s="867"/>
      <c r="CN124" s="867"/>
      <c r="CO124" s="868"/>
      <c r="CP124" s="844" t="s">
        <v>490</v>
      </c>
      <c r="CQ124" s="845"/>
      <c r="CR124" s="845"/>
      <c r="CS124" s="845"/>
      <c r="CT124" s="845"/>
      <c r="CU124" s="845"/>
      <c r="CV124" s="845"/>
      <c r="CW124" s="845"/>
      <c r="CX124" s="845"/>
      <c r="CY124" s="845"/>
      <c r="CZ124" s="845"/>
      <c r="DA124" s="845"/>
      <c r="DB124" s="845"/>
      <c r="DC124" s="845"/>
      <c r="DD124" s="845"/>
      <c r="DE124" s="845"/>
      <c r="DF124" s="846"/>
      <c r="DG124" s="763" t="s">
        <v>420</v>
      </c>
      <c r="DH124" s="764"/>
      <c r="DI124" s="764"/>
      <c r="DJ124" s="764"/>
      <c r="DK124" s="765"/>
      <c r="DL124" s="766" t="s">
        <v>491</v>
      </c>
      <c r="DM124" s="764"/>
      <c r="DN124" s="764"/>
      <c r="DO124" s="764"/>
      <c r="DP124" s="765"/>
      <c r="DQ124" s="766" t="s">
        <v>130</v>
      </c>
      <c r="DR124" s="764"/>
      <c r="DS124" s="764"/>
      <c r="DT124" s="764"/>
      <c r="DU124" s="765"/>
      <c r="DV124" s="828" t="s">
        <v>461</v>
      </c>
      <c r="DW124" s="829"/>
      <c r="DX124" s="829"/>
      <c r="DY124" s="829"/>
      <c r="DZ124" s="830"/>
    </row>
    <row r="125" spans="1:130" s="230" customFormat="1" ht="26.25" customHeight="1" x14ac:dyDescent="0.15">
      <c r="A125" s="884"/>
      <c r="B125" s="885"/>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420</v>
      </c>
      <c r="AB125" s="780"/>
      <c r="AC125" s="780"/>
      <c r="AD125" s="780"/>
      <c r="AE125" s="781"/>
      <c r="AF125" s="782" t="s">
        <v>420</v>
      </c>
      <c r="AG125" s="780"/>
      <c r="AH125" s="780"/>
      <c r="AI125" s="780"/>
      <c r="AJ125" s="781"/>
      <c r="AK125" s="782" t="s">
        <v>492</v>
      </c>
      <c r="AL125" s="780"/>
      <c r="AM125" s="780"/>
      <c r="AN125" s="780"/>
      <c r="AO125" s="781"/>
      <c r="AP125" s="821" t="s">
        <v>461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493</v>
      </c>
      <c r="CL125" s="832"/>
      <c r="CM125" s="832"/>
      <c r="CN125" s="832"/>
      <c r="CO125" s="833"/>
      <c r="CP125" s="840" t="s">
        <v>494</v>
      </c>
      <c r="CQ125" s="808"/>
      <c r="CR125" s="808"/>
      <c r="CS125" s="808"/>
      <c r="CT125" s="808"/>
      <c r="CU125" s="808"/>
      <c r="CV125" s="808"/>
      <c r="CW125" s="808"/>
      <c r="CX125" s="808"/>
      <c r="CY125" s="808"/>
      <c r="CZ125" s="808"/>
      <c r="DA125" s="808"/>
      <c r="DB125" s="808"/>
      <c r="DC125" s="808"/>
      <c r="DD125" s="808"/>
      <c r="DE125" s="808"/>
      <c r="DF125" s="809"/>
      <c r="DG125" s="841" t="s">
        <v>394</v>
      </c>
      <c r="DH125" s="825"/>
      <c r="DI125" s="825"/>
      <c r="DJ125" s="825"/>
      <c r="DK125" s="825"/>
      <c r="DL125" s="825" t="s">
        <v>392</v>
      </c>
      <c r="DM125" s="825"/>
      <c r="DN125" s="825"/>
      <c r="DO125" s="825"/>
      <c r="DP125" s="825"/>
      <c r="DQ125" s="825" t="s">
        <v>461</v>
      </c>
      <c r="DR125" s="825"/>
      <c r="DS125" s="825"/>
      <c r="DT125" s="825"/>
      <c r="DU125" s="825"/>
      <c r="DV125" s="826" t="s">
        <v>461</v>
      </c>
      <c r="DW125" s="826"/>
      <c r="DX125" s="826"/>
      <c r="DY125" s="826"/>
      <c r="DZ125" s="827"/>
    </row>
    <row r="126" spans="1:130" s="230" customFormat="1" ht="26.25" customHeight="1" thickBot="1" x14ac:dyDescent="0.2">
      <c r="A126" s="884"/>
      <c r="B126" s="885"/>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495</v>
      </c>
      <c r="AB126" s="780"/>
      <c r="AC126" s="780"/>
      <c r="AD126" s="780"/>
      <c r="AE126" s="781"/>
      <c r="AF126" s="782" t="s">
        <v>396</v>
      </c>
      <c r="AG126" s="780"/>
      <c r="AH126" s="780"/>
      <c r="AI126" s="780"/>
      <c r="AJ126" s="781"/>
      <c r="AK126" s="782" t="s">
        <v>495</v>
      </c>
      <c r="AL126" s="780"/>
      <c r="AM126" s="780"/>
      <c r="AN126" s="780"/>
      <c r="AO126" s="781"/>
      <c r="AP126" s="821" t="s">
        <v>495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496</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461</v>
      </c>
      <c r="DM126" s="817"/>
      <c r="DN126" s="817"/>
      <c r="DO126" s="817"/>
      <c r="DP126" s="817"/>
      <c r="DQ126" s="817" t="s">
        <v>420</v>
      </c>
      <c r="DR126" s="817"/>
      <c r="DS126" s="817"/>
      <c r="DT126" s="817"/>
      <c r="DU126" s="817"/>
      <c r="DV126" s="794" t="s">
        <v>497</v>
      </c>
      <c r="DW126" s="794"/>
      <c r="DX126" s="794"/>
      <c r="DY126" s="794"/>
      <c r="DZ126" s="795"/>
    </row>
    <row r="127" spans="1:130" s="230" customFormat="1" ht="26.25" customHeight="1" x14ac:dyDescent="0.15">
      <c r="A127" s="886"/>
      <c r="B127" s="887"/>
      <c r="C127" s="818" t="s">
        <v>498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491</v>
      </c>
      <c r="AB127" s="780"/>
      <c r="AC127" s="780"/>
      <c r="AD127" s="780"/>
      <c r="AE127" s="781"/>
      <c r="AF127" s="782" t="s">
        <v>499</v>
      </c>
      <c r="AG127" s="780"/>
      <c r="AH127" s="780"/>
      <c r="AI127" s="780"/>
      <c r="AJ127" s="781"/>
      <c r="AK127" s="782" t="s">
        <v>491</v>
      </c>
      <c r="AL127" s="780"/>
      <c r="AM127" s="780"/>
      <c r="AN127" s="780"/>
      <c r="AO127" s="781"/>
      <c r="AP127" s="821" t="s">
        <v>392</v>
      </c>
      <c r="AQ127" s="822"/>
      <c r="AR127" s="822"/>
      <c r="AS127" s="822"/>
      <c r="AT127" s="823"/>
      <c r="AU127" s="232"/>
      <c r="AV127" s="232"/>
      <c r="AW127" s="232"/>
      <c r="AX127" s="824"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504</v>
      </c>
      <c r="CQ127" s="752"/>
      <c r="CR127" s="752"/>
      <c r="CS127" s="752"/>
      <c r="CT127" s="752"/>
      <c r="CU127" s="752"/>
      <c r="CV127" s="752"/>
      <c r="CW127" s="752"/>
      <c r="CX127" s="752"/>
      <c r="CY127" s="752"/>
      <c r="CZ127" s="752"/>
      <c r="DA127" s="752"/>
      <c r="DB127" s="752"/>
      <c r="DC127" s="752"/>
      <c r="DD127" s="752"/>
      <c r="DE127" s="752"/>
      <c r="DF127" s="753"/>
      <c r="DG127" s="816" t="s">
        <v>499</v>
      </c>
      <c r="DH127" s="817"/>
      <c r="DI127" s="817"/>
      <c r="DJ127" s="817"/>
      <c r="DK127" s="817"/>
      <c r="DL127" s="817" t="s">
        <v>130</v>
      </c>
      <c r="DM127" s="817"/>
      <c r="DN127" s="817"/>
      <c r="DO127" s="817"/>
      <c r="DP127" s="817"/>
      <c r="DQ127" s="817" t="s">
        <v>420</v>
      </c>
      <c r="DR127" s="817"/>
      <c r="DS127" s="817"/>
      <c r="DT127" s="817"/>
      <c r="DU127" s="817"/>
      <c r="DV127" s="794" t="s">
        <v>420</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48924</v>
      </c>
      <c r="AB128" s="801"/>
      <c r="AC128" s="801"/>
      <c r="AD128" s="801"/>
      <c r="AE128" s="802"/>
      <c r="AF128" s="803">
        <v>48843</v>
      </c>
      <c r="AG128" s="801"/>
      <c r="AH128" s="801"/>
      <c r="AI128" s="801"/>
      <c r="AJ128" s="802"/>
      <c r="AK128" s="803">
        <v>49346</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508</v>
      </c>
      <c r="BG128" s="787"/>
      <c r="BH128" s="787"/>
      <c r="BI128" s="787"/>
      <c r="BJ128" s="787"/>
      <c r="BK128" s="787"/>
      <c r="BL128" s="810"/>
      <c r="BM128" s="786">
        <v>12.88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509</v>
      </c>
      <c r="CQ128" s="730"/>
      <c r="CR128" s="730"/>
      <c r="CS128" s="730"/>
      <c r="CT128" s="730"/>
      <c r="CU128" s="730"/>
      <c r="CV128" s="730"/>
      <c r="CW128" s="730"/>
      <c r="CX128" s="730"/>
      <c r="CY128" s="730"/>
      <c r="CZ128" s="730"/>
      <c r="DA128" s="730"/>
      <c r="DB128" s="730"/>
      <c r="DC128" s="730"/>
      <c r="DD128" s="730"/>
      <c r="DE128" s="730"/>
      <c r="DF128" s="731"/>
      <c r="DG128" s="790" t="s">
        <v>452</v>
      </c>
      <c r="DH128" s="791"/>
      <c r="DI128" s="791"/>
      <c r="DJ128" s="791"/>
      <c r="DK128" s="791"/>
      <c r="DL128" s="791" t="s">
        <v>491</v>
      </c>
      <c r="DM128" s="791"/>
      <c r="DN128" s="791"/>
      <c r="DO128" s="791"/>
      <c r="DP128" s="791"/>
      <c r="DQ128" s="791" t="s">
        <v>491</v>
      </c>
      <c r="DR128" s="791"/>
      <c r="DS128" s="791"/>
      <c r="DT128" s="791"/>
      <c r="DU128" s="791"/>
      <c r="DV128" s="792" t="s">
        <v>461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13681295</v>
      </c>
      <c r="AB129" s="780"/>
      <c r="AC129" s="780"/>
      <c r="AD129" s="780"/>
      <c r="AE129" s="781"/>
      <c r="AF129" s="782">
        <v>14210638</v>
      </c>
      <c r="AG129" s="780"/>
      <c r="AH129" s="780"/>
      <c r="AI129" s="780"/>
      <c r="AJ129" s="781"/>
      <c r="AK129" s="782">
        <v>13722919</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495</v>
      </c>
      <c r="BG129" s="771"/>
      <c r="BH129" s="771"/>
      <c r="BI129" s="771"/>
      <c r="BJ129" s="771"/>
      <c r="BK129" s="771"/>
      <c r="BL129" s="772"/>
      <c r="BM129" s="770">
        <v>17.88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1568852</v>
      </c>
      <c r="AB130" s="780"/>
      <c r="AC130" s="780"/>
      <c r="AD130" s="780"/>
      <c r="AE130" s="781"/>
      <c r="AF130" s="782">
        <v>1522166</v>
      </c>
      <c r="AG130" s="780"/>
      <c r="AH130" s="780"/>
      <c r="AI130" s="780"/>
      <c r="AJ130" s="781"/>
      <c r="AK130" s="782">
        <v>1487185</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12.3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12112443</v>
      </c>
      <c r="AB131" s="764"/>
      <c r="AC131" s="764"/>
      <c r="AD131" s="764"/>
      <c r="AE131" s="765"/>
      <c r="AF131" s="766">
        <v>12688472</v>
      </c>
      <c r="AG131" s="764"/>
      <c r="AH131" s="764"/>
      <c r="AI131" s="764"/>
      <c r="AJ131" s="765"/>
      <c r="AK131" s="766">
        <v>12235734</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v>89.7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12.46457878</v>
      </c>
      <c r="AB132" s="745"/>
      <c r="AC132" s="745"/>
      <c r="AD132" s="745"/>
      <c r="AE132" s="746"/>
      <c r="AF132" s="747">
        <v>12.353150169999999</v>
      </c>
      <c r="AG132" s="745"/>
      <c r="AH132" s="745"/>
      <c r="AI132" s="745"/>
      <c r="AJ132" s="746"/>
      <c r="AK132" s="747">
        <v>12.255505060000001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13.2</v>
      </c>
      <c r="AB133" s="724"/>
      <c r="AC133" s="724"/>
      <c r="AD133" s="724"/>
      <c r="AE133" s="725"/>
      <c r="AF133" s="723">
        <v>12.5</v>
      </c>
      <c r="AG133" s="724"/>
      <c r="AH133" s="724"/>
      <c r="AI133" s="724"/>
      <c r="AJ133" s="725"/>
      <c r="AK133" s="723">
        <v>12.3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0s1FR4R57biOgp0phjd5u1x+jBWeKaF3vQA2zLm58S6jZMMS5Do+U1/ye6iSWld80sCPV4uQTp4fJJyeZaoLw==" saltValue="/tDOvMGUabC4YLX2O+mti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9zEeAIa2Rx2qyikFNk4ISrz5MXu4XLbZOx2gDzrWZvAD3T/s5wMupnwDJhD9FjGk/WxIdSGVI8tZLRFqVpkEA==" saltValue="W9nz8wsFFP5kcSJqBGPk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kEOdinwdbDLZDIyZcvp9x7atCCZFpcwTu+F+/kgEbRnQWfM0FzZ0gqsaK2q0jimCnBzPay4vka9o9iPrLjHA==" saltValue="AvtqP5gCC2niMO3J/8vx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528</v>
      </c>
      <c r="AL9" s="1130"/>
      <c r="AM9" s="1130"/>
      <c r="AN9" s="1131"/>
      <c r="AO9" s="281">
        <v>4829631</v>
      </c>
      <c r="AP9" s="281">
        <v>88219</v>
      </c>
      <c r="AQ9" s="282">
        <v>86855</v>
      </c>
      <c r="AR9" s="283">
        <v>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529</v>
      </c>
      <c r="AL10" s="1130"/>
      <c r="AM10" s="1130"/>
      <c r="AN10" s="1131"/>
      <c r="AO10" s="284">
        <v>1252</v>
      </c>
      <c r="AP10" s="284">
        <v>23</v>
      </c>
      <c r="AQ10" s="285">
        <v>6847</v>
      </c>
      <c r="AR10" s="286">
        <v>-99.7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530</v>
      </c>
      <c r="AL11" s="1130"/>
      <c r="AM11" s="1130"/>
      <c r="AN11" s="1131"/>
      <c r="AO11" s="284">
        <v>4180</v>
      </c>
      <c r="AP11" s="284">
        <v>76</v>
      </c>
      <c r="AQ11" s="285">
        <v>1522</v>
      </c>
      <c r="AR11" s="286">
        <v>-95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531</v>
      </c>
      <c r="AL12" s="1130"/>
      <c r="AM12" s="1130"/>
      <c r="AN12" s="1131"/>
      <c r="AO12" s="284" t="s">
        <v>532</v>
      </c>
      <c r="AP12" s="284" t="s">
        <v>532</v>
      </c>
      <c r="AQ12" s="285">
        <v>12</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533</v>
      </c>
      <c r="AL13" s="1130"/>
      <c r="AM13" s="1130"/>
      <c r="AN13" s="1131"/>
      <c r="AO13" s="284" t="s">
        <v>532</v>
      </c>
      <c r="AP13" s="284" t="s">
        <v>532</v>
      </c>
      <c r="AQ13" s="285">
        <v>3290</v>
      </c>
      <c r="AR13" s="286" t="s">
        <v>532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534</v>
      </c>
      <c r="AL14" s="1130"/>
      <c r="AM14" s="1130"/>
      <c r="AN14" s="1131"/>
      <c r="AO14" s="284">
        <v>39627</v>
      </c>
      <c r="AP14" s="284">
        <v>724</v>
      </c>
      <c r="AQ14" s="285">
        <v>1835</v>
      </c>
      <c r="AR14" s="286">
        <v>-60.5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535</v>
      </c>
      <c r="AL15" s="1133"/>
      <c r="AM15" s="1133"/>
      <c r="AN15" s="1134"/>
      <c r="AO15" s="284">
        <v>-314195</v>
      </c>
      <c r="AP15" s="284">
        <v>-5739</v>
      </c>
      <c r="AQ15" s="285">
        <v>-6144</v>
      </c>
      <c r="AR15" s="286">
        <v>-6.6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4560495</v>
      </c>
      <c r="AP16" s="284">
        <v>83303</v>
      </c>
      <c r="AQ16" s="285">
        <v>94217</v>
      </c>
      <c r="AR16" s="286">
        <v>-11.6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540</v>
      </c>
      <c r="AL21" s="1136"/>
      <c r="AM21" s="1136"/>
      <c r="AN21" s="1137"/>
      <c r="AO21" s="297">
        <v>9.11</v>
      </c>
      <c r="AP21" s="298">
        <v>8.67</v>
      </c>
      <c r="AQ21" s="299">
        <v>0.44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541</v>
      </c>
      <c r="AL22" s="1136"/>
      <c r="AM22" s="1136"/>
      <c r="AN22" s="1137"/>
      <c r="AO22" s="302">
        <v>96.9</v>
      </c>
      <c r="AP22" s="303">
        <v>97.8</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545</v>
      </c>
      <c r="AL32" s="1114"/>
      <c r="AM32" s="1114"/>
      <c r="AN32" s="1115"/>
      <c r="AO32" s="312">
        <v>2681653</v>
      </c>
      <c r="AP32" s="312">
        <v>48984</v>
      </c>
      <c r="AQ32" s="313">
        <v>62389</v>
      </c>
      <c r="AR32" s="314">
        <v>-21.5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546</v>
      </c>
      <c r="AL33" s="1114"/>
      <c r="AM33" s="1114"/>
      <c r="AN33" s="1115"/>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547</v>
      </c>
      <c r="AL34" s="1114"/>
      <c r="AM34" s="1114"/>
      <c r="AN34" s="1115"/>
      <c r="AO34" s="312" t="s">
        <v>532</v>
      </c>
      <c r="AP34" s="312" t="s">
        <v>532</v>
      </c>
      <c r="AQ34" s="313">
        <v>3</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548</v>
      </c>
      <c r="AL35" s="1114"/>
      <c r="AM35" s="1114"/>
      <c r="AN35" s="1115"/>
      <c r="AO35" s="312">
        <v>354429</v>
      </c>
      <c r="AP35" s="312">
        <v>6474</v>
      </c>
      <c r="AQ35" s="313">
        <v>14672</v>
      </c>
      <c r="AR35" s="314">
        <v>-55.9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549</v>
      </c>
      <c r="AL36" s="1114"/>
      <c r="AM36" s="1114"/>
      <c r="AN36" s="1115"/>
      <c r="AO36" s="312" t="s">
        <v>532</v>
      </c>
      <c r="AP36" s="312" t="s">
        <v>532</v>
      </c>
      <c r="AQ36" s="313">
        <v>1817</v>
      </c>
      <c r="AR36" s="314" t="s">
        <v>532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550</v>
      </c>
      <c r="AL37" s="1114"/>
      <c r="AM37" s="1114"/>
      <c r="AN37" s="1115"/>
      <c r="AO37" s="312" t="s">
        <v>532</v>
      </c>
      <c r="AP37" s="312" t="s">
        <v>532</v>
      </c>
      <c r="AQ37" s="313">
        <v>585</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551</v>
      </c>
      <c r="AL38" s="1117"/>
      <c r="AM38" s="1117"/>
      <c r="AN38" s="1118"/>
      <c r="AO38" s="315" t="s">
        <v>532</v>
      </c>
      <c r="AP38" s="315" t="s">
        <v>532</v>
      </c>
      <c r="AQ38" s="316">
        <v>1</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552</v>
      </c>
      <c r="AL39" s="1117"/>
      <c r="AM39" s="1117"/>
      <c r="AN39" s="1118"/>
      <c r="AO39" s="312">
        <v>-49346</v>
      </c>
      <c r="AP39" s="312">
        <v>-901</v>
      </c>
      <c r="AQ39" s="313">
        <v>-3091</v>
      </c>
      <c r="AR39" s="314">
        <v>-70.900000000000006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553</v>
      </c>
      <c r="AL40" s="1114"/>
      <c r="AM40" s="1114"/>
      <c r="AN40" s="1115"/>
      <c r="AO40" s="312">
        <v>-1487185</v>
      </c>
      <c r="AP40" s="312">
        <v>-27165</v>
      </c>
      <c r="AQ40" s="313">
        <v>-54269</v>
      </c>
      <c r="AR40" s="314">
        <v>-49.9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1499551</v>
      </c>
      <c r="AP41" s="312">
        <v>27391</v>
      </c>
      <c r="AQ41" s="313">
        <v>22106</v>
      </c>
      <c r="AR41" s="314">
        <v>23.9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523</v>
      </c>
      <c r="AN49" s="1124" t="s">
        <v>557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2665808</v>
      </c>
      <c r="AN51" s="334">
        <v>46092</v>
      </c>
      <c r="AO51" s="335">
        <v>-29.1</v>
      </c>
      <c r="AP51" s="336">
        <v>69185</v>
      </c>
      <c r="AQ51" s="337">
        <v>-2</v>
      </c>
      <c r="AR51" s="338">
        <v>-27.1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1509425</v>
      </c>
      <c r="AN52" s="342">
        <v>26098</v>
      </c>
      <c r="AO52" s="343">
        <v>-32.6</v>
      </c>
      <c r="AP52" s="344">
        <v>38519</v>
      </c>
      <c r="AQ52" s="345">
        <v>3</v>
      </c>
      <c r="AR52" s="346">
        <v>-35.6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2703715</v>
      </c>
      <c r="AN53" s="334">
        <v>47461</v>
      </c>
      <c r="AO53" s="335">
        <v>3</v>
      </c>
      <c r="AP53" s="336">
        <v>70166</v>
      </c>
      <c r="AQ53" s="337">
        <v>1.4</v>
      </c>
      <c r="AR53" s="338">
        <v>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1692165</v>
      </c>
      <c r="AN54" s="342">
        <v>29704</v>
      </c>
      <c r="AO54" s="343">
        <v>13.8</v>
      </c>
      <c r="AP54" s="344">
        <v>36115</v>
      </c>
      <c r="AQ54" s="345">
        <v>-6.2</v>
      </c>
      <c r="AR54" s="346">
        <v>20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3005234</v>
      </c>
      <c r="AN55" s="334">
        <v>53439</v>
      </c>
      <c r="AO55" s="335">
        <v>12.6</v>
      </c>
      <c r="AP55" s="336">
        <v>70329</v>
      </c>
      <c r="AQ55" s="337">
        <v>0.2</v>
      </c>
      <c r="AR55" s="338">
        <v>12.4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2175279</v>
      </c>
      <c r="AN56" s="342">
        <v>38681</v>
      </c>
      <c r="AO56" s="343">
        <v>30.2</v>
      </c>
      <c r="AP56" s="344">
        <v>39403</v>
      </c>
      <c r="AQ56" s="345">
        <v>9.1</v>
      </c>
      <c r="AR56" s="346">
        <v>21.1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4266694</v>
      </c>
      <c r="AN57" s="334">
        <v>76924</v>
      </c>
      <c r="AO57" s="335">
        <v>43.9</v>
      </c>
      <c r="AP57" s="336">
        <v>71871</v>
      </c>
      <c r="AQ57" s="337">
        <v>2.2000000000000002</v>
      </c>
      <c r="AR57" s="338">
        <v>41.7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1976630</v>
      </c>
      <c r="AN58" s="342">
        <v>35637</v>
      </c>
      <c r="AO58" s="343">
        <v>-7.9</v>
      </c>
      <c r="AP58" s="344">
        <v>38232</v>
      </c>
      <c r="AQ58" s="345">
        <v>-3</v>
      </c>
      <c r="AR58" s="346">
        <v>-4.9000000000000004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3369902</v>
      </c>
      <c r="AN59" s="334">
        <v>61555</v>
      </c>
      <c r="AO59" s="335">
        <v>-20</v>
      </c>
      <c r="AP59" s="336">
        <v>71807</v>
      </c>
      <c r="AQ59" s="337">
        <v>-0.1</v>
      </c>
      <c r="AR59" s="338">
        <v>-19.899999999999999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2779346</v>
      </c>
      <c r="AN60" s="342">
        <v>50768</v>
      </c>
      <c r="AO60" s="343">
        <v>42.5</v>
      </c>
      <c r="AP60" s="344">
        <v>37333</v>
      </c>
      <c r="AQ60" s="345">
        <v>-2.4</v>
      </c>
      <c r="AR60" s="346">
        <v>44.9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3202271</v>
      </c>
      <c r="AN61" s="349">
        <v>57094</v>
      </c>
      <c r="AO61" s="350">
        <v>2.1</v>
      </c>
      <c r="AP61" s="351">
        <v>70672</v>
      </c>
      <c r="AQ61" s="352">
        <v>0.3</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2026569</v>
      </c>
      <c r="AN62" s="342">
        <v>36178</v>
      </c>
      <c r="AO62" s="343">
        <v>9.1999999999999993</v>
      </c>
      <c r="AP62" s="344">
        <v>37920</v>
      </c>
      <c r="AQ62" s="345">
        <v>0.1</v>
      </c>
      <c r="AR62" s="346">
        <v>9.1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um0sImBYVTH2wfMg/xeN7xYLzzYKagx3Z4lcqd/bK2VgnUOG4cplQadvjkABfgIsiq4ICFrzfVegXESK3mOQ==" saltValue="HYmlQhibT3ScQnxVou2P6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xLI0C4QKhxXoorQbfU0ydVI6m1tIJ4+vvM9ftuYE6ruMG8KQ6M5ZgD181AauREk9qKisY2sWvbOmoKR9OLHd/A==" saltValue="JekF2BMkdrwj6dum/mTg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7xEpqKkG6VjF9lQWVEKFF+DaYq8nn3rXKTDOX6qfH2ozz/FQhLDvdVVyS7ZNvwnHETyHeolfYBAmVTmP6yuO6g==" saltValue="43F6PAD0MsXaL4p7w1yg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14.03</v>
      </c>
      <c r="G47" s="12">
        <v>12.63</v>
      </c>
      <c r="H47" s="12">
        <v>9.9600000000000009</v>
      </c>
      <c r="I47" s="12">
        <v>20.22</v>
      </c>
      <c r="J47" s="13">
        <v>25.93</v>
      </c>
    </row>
    <row r="48" spans="2:10" ht="57.75" customHeight="1" x14ac:dyDescent="0.15">
      <c r="B48" s="14"/>
      <c r="C48" s="1141" t="s">
        <v>4</v>
      </c>
      <c r="D48" s="1141"/>
      <c r="E48" s="1142"/>
      <c r="F48" s="15">
        <v>5.51</v>
      </c>
      <c r="G48" s="16">
        <v>5.44</v>
      </c>
      <c r="H48" s="16">
        <v>6.24</v>
      </c>
      <c r="I48" s="16">
        <v>6.21</v>
      </c>
      <c r="J48" s="17">
        <v>6.39</v>
      </c>
    </row>
    <row r="49" spans="2:10" ht="57.75" customHeight="1" thickBot="1" x14ac:dyDescent="0.2">
      <c r="B49" s="18"/>
      <c r="C49" s="1143" t="s">
        <v>5</v>
      </c>
      <c r="D49" s="1143"/>
      <c r="E49" s="1144"/>
      <c r="F49" s="19">
        <v>5.79</v>
      </c>
      <c r="G49" s="20" t="s">
        <v>578</v>
      </c>
      <c r="H49" s="20" t="s">
        <v>579</v>
      </c>
      <c r="I49" s="20">
        <v>10.83</v>
      </c>
      <c r="J49" s="21">
        <v>4.95</v>
      </c>
    </row>
    <row r="50" spans="2:10" x14ac:dyDescent="0.15"/>
  </sheetData>
  <sheetProtection algorithmName="SHA-512" hashValue="jBMqfosp0wiBcLUzIttqiuGMokajwL0bDXMHeFOhUAv2GY6f+dkMuLOZRsLhfU3JbJo4BrpKNDQmNtTPD7BQ5A==" saltValue="Pu5PYIeHS0fAbLhL5Dqx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2024-03-18T00:22:05Z</cp:lastPrinted>
  <dcterms:created xsi:type="dcterms:W3CDTF">2024-03-14T03:59:29Z</dcterms:created>
  <dcterms:modified xsi:type="dcterms:W3CDTF">2024-03-18T00:22:14Z</dcterms:modified>
  <cp:category/>
</cp:coreProperties>
</file>